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85" yWindow="525" windowWidth="18810" windowHeight="11190"/>
  </bookViews>
  <sheets>
    <sheet name="Все года" sheetId="1" r:id="rId1"/>
  </sheets>
  <definedNames>
    <definedName name="_xlnm._FilterDatabase" localSheetId="0" hidden="1">'Все года'!$A$6:$H$719</definedName>
    <definedName name="_xlnm.Print_Titles" localSheetId="0">'Все года'!$4:$6</definedName>
  </definedNames>
  <calcPr calcId="124519"/>
</workbook>
</file>

<file path=xl/calcChain.xml><?xml version="1.0" encoding="utf-8"?>
<calcChain xmlns="http://schemas.openxmlformats.org/spreadsheetml/2006/main">
  <c r="G567" i="1"/>
  <c r="H567"/>
  <c r="F567"/>
  <c r="F415"/>
  <c r="G312"/>
  <c r="G311" s="1"/>
  <c r="G310" s="1"/>
  <c r="G309" s="1"/>
  <c r="H312"/>
  <c r="H311" s="1"/>
  <c r="H310" s="1"/>
  <c r="H309" s="1"/>
  <c r="F312"/>
  <c r="F311" s="1"/>
  <c r="F310" s="1"/>
  <c r="F309" s="1"/>
  <c r="F342"/>
  <c r="H342"/>
  <c r="G342"/>
  <c r="G325"/>
  <c r="H325"/>
  <c r="F325"/>
  <c r="G88"/>
  <c r="H88"/>
  <c r="F88"/>
  <c r="G397"/>
  <c r="H397"/>
  <c r="F397"/>
  <c r="G577" l="1"/>
  <c r="G576" s="1"/>
  <c r="G575" s="1"/>
  <c r="G574" s="1"/>
  <c r="G573" s="1"/>
  <c r="H577"/>
  <c r="H576" s="1"/>
  <c r="H575" s="1"/>
  <c r="H574" s="1"/>
  <c r="H573" s="1"/>
  <c r="G584"/>
  <c r="H584"/>
  <c r="G586"/>
  <c r="H586"/>
  <c r="G588"/>
  <c r="H588"/>
  <c r="G595"/>
  <c r="H595"/>
  <c r="G597"/>
  <c r="H597"/>
  <c r="G601"/>
  <c r="H601"/>
  <c r="G604"/>
  <c r="H604"/>
  <c r="G607"/>
  <c r="H607"/>
  <c r="G610"/>
  <c r="H610"/>
  <c r="G613"/>
  <c r="H613"/>
  <c r="G616"/>
  <c r="H616"/>
  <c r="G619"/>
  <c r="H619"/>
  <c r="G622"/>
  <c r="H622"/>
  <c r="G625"/>
  <c r="H625"/>
  <c r="G628"/>
  <c r="H628"/>
  <c r="G631"/>
  <c r="H631"/>
  <c r="G639"/>
  <c r="H639"/>
  <c r="G643"/>
  <c r="H643"/>
  <c r="G647"/>
  <c r="H647"/>
  <c r="G650"/>
  <c r="H650"/>
  <c r="G653"/>
  <c r="H653"/>
  <c r="G656"/>
  <c r="H656"/>
  <c r="G659"/>
  <c r="H659"/>
  <c r="G662"/>
  <c r="H662"/>
  <c r="G664"/>
  <c r="H664"/>
  <c r="G667"/>
  <c r="H667"/>
  <c r="G669"/>
  <c r="H669"/>
  <c r="G671"/>
  <c r="H671"/>
  <c r="G677"/>
  <c r="H677"/>
  <c r="G679"/>
  <c r="H679"/>
  <c r="G685"/>
  <c r="H685"/>
  <c r="G687"/>
  <c r="H687"/>
  <c r="G690"/>
  <c r="H690"/>
  <c r="G697"/>
  <c r="G696" s="1"/>
  <c r="G695" s="1"/>
  <c r="G694" s="1"/>
  <c r="H697"/>
  <c r="H696" s="1"/>
  <c r="H695" s="1"/>
  <c r="H694" s="1"/>
  <c r="G372"/>
  <c r="H372"/>
  <c r="G374"/>
  <c r="H374"/>
  <c r="G376"/>
  <c r="H376"/>
  <c r="G378"/>
  <c r="H378"/>
  <c r="G381"/>
  <c r="G380" s="1"/>
  <c r="H381"/>
  <c r="H380" s="1"/>
  <c r="G386"/>
  <c r="G385" s="1"/>
  <c r="G384" s="1"/>
  <c r="G383" s="1"/>
  <c r="H386"/>
  <c r="H385" s="1"/>
  <c r="H384" s="1"/>
  <c r="H383" s="1"/>
  <c r="G393"/>
  <c r="H393"/>
  <c r="G395"/>
  <c r="H395"/>
  <c r="G399"/>
  <c r="H399"/>
  <c r="G403"/>
  <c r="H403"/>
  <c r="G405"/>
  <c r="H405"/>
  <c r="G407"/>
  <c r="H407"/>
  <c r="G409"/>
  <c r="H409"/>
  <c r="G411"/>
  <c r="H411"/>
  <c r="G413"/>
  <c r="H413"/>
  <c r="G415"/>
  <c r="H415"/>
  <c r="G421"/>
  <c r="H421"/>
  <c r="G417"/>
  <c r="H417"/>
  <c r="G419"/>
  <c r="H419"/>
  <c r="G423"/>
  <c r="H423"/>
  <c r="G425"/>
  <c r="H425"/>
  <c r="G427"/>
  <c r="H427"/>
  <c r="G429"/>
  <c r="H429"/>
  <c r="G431"/>
  <c r="H431"/>
  <c r="G433"/>
  <c r="H433"/>
  <c r="G435"/>
  <c r="H435"/>
  <c r="G437"/>
  <c r="H437"/>
  <c r="G440"/>
  <c r="G439" s="1"/>
  <c r="H440"/>
  <c r="H439" s="1"/>
  <c r="G445"/>
  <c r="G444" s="1"/>
  <c r="H445"/>
  <c r="H444" s="1"/>
  <c r="G448"/>
  <c r="G447" s="1"/>
  <c r="H448"/>
  <c r="H447" s="1"/>
  <c r="G454"/>
  <c r="G453" s="1"/>
  <c r="H454"/>
  <c r="H453" s="1"/>
  <c r="G457"/>
  <c r="H457"/>
  <c r="G459"/>
  <c r="H459"/>
  <c r="G461"/>
  <c r="H461"/>
  <c r="G467"/>
  <c r="G466" s="1"/>
  <c r="H467"/>
  <c r="H466" s="1"/>
  <c r="G472"/>
  <c r="G471" s="1"/>
  <c r="G470" s="1"/>
  <c r="G469" s="1"/>
  <c r="H472"/>
  <c r="H471" s="1"/>
  <c r="H470" s="1"/>
  <c r="H469" s="1"/>
  <c r="G477"/>
  <c r="G476" s="1"/>
  <c r="G475" s="1"/>
  <c r="G474" s="1"/>
  <c r="H477"/>
  <c r="H476" s="1"/>
  <c r="H475" s="1"/>
  <c r="H474" s="1"/>
  <c r="G482"/>
  <c r="G481" s="1"/>
  <c r="H482"/>
  <c r="H481" s="1"/>
  <c r="G488"/>
  <c r="G487" s="1"/>
  <c r="H488"/>
  <c r="H487" s="1"/>
  <c r="G491"/>
  <c r="G490" s="1"/>
  <c r="H491"/>
  <c r="H490" s="1"/>
  <c r="G497"/>
  <c r="H497"/>
  <c r="G499"/>
  <c r="H499"/>
  <c r="G503"/>
  <c r="H503"/>
  <c r="G507"/>
  <c r="H507"/>
  <c r="G509"/>
  <c r="H509"/>
  <c r="G511"/>
  <c r="H511"/>
  <c r="G513"/>
  <c r="H513"/>
  <c r="G516"/>
  <c r="H516"/>
  <c r="G704"/>
  <c r="H704"/>
  <c r="G706"/>
  <c r="H706"/>
  <c r="G712"/>
  <c r="G711" s="1"/>
  <c r="G710" s="1"/>
  <c r="G709" s="1"/>
  <c r="H712"/>
  <c r="H711" s="1"/>
  <c r="H710" s="1"/>
  <c r="H709" s="1"/>
  <c r="G718"/>
  <c r="G717" s="1"/>
  <c r="H718"/>
  <c r="H717" s="1"/>
  <c r="G724"/>
  <c r="G723" s="1"/>
  <c r="G722" s="1"/>
  <c r="G721" s="1"/>
  <c r="G720" s="1"/>
  <c r="H724"/>
  <c r="H723" s="1"/>
  <c r="H722" s="1"/>
  <c r="H721" s="1"/>
  <c r="H720" s="1"/>
  <c r="G561"/>
  <c r="H561"/>
  <c r="G563"/>
  <c r="H563"/>
  <c r="G565"/>
  <c r="H565"/>
  <c r="G570"/>
  <c r="G569" s="1"/>
  <c r="H570"/>
  <c r="H569" s="1"/>
  <c r="G523"/>
  <c r="G522" s="1"/>
  <c r="H523"/>
  <c r="H522" s="1"/>
  <c r="G526"/>
  <c r="G525" s="1"/>
  <c r="H526"/>
  <c r="H525" s="1"/>
  <c r="H560" l="1"/>
  <c r="H559" s="1"/>
  <c r="H558" s="1"/>
  <c r="H557" s="1"/>
  <c r="H556" s="1"/>
  <c r="G560"/>
  <c r="G559" s="1"/>
  <c r="G558" s="1"/>
  <c r="G557" s="1"/>
  <c r="G556" s="1"/>
  <c r="H496"/>
  <c r="H495" s="1"/>
  <c r="H494" s="1"/>
  <c r="H493" s="1"/>
  <c r="G496"/>
  <c r="G495" s="1"/>
  <c r="G494" s="1"/>
  <c r="G493" s="1"/>
  <c r="G456"/>
  <c r="G452" s="1"/>
  <c r="G451" s="1"/>
  <c r="H456"/>
  <c r="H452" s="1"/>
  <c r="H451" s="1"/>
  <c r="G402"/>
  <c r="G401" s="1"/>
  <c r="H402"/>
  <c r="H401" s="1"/>
  <c r="G371"/>
  <c r="G370" s="1"/>
  <c r="H371"/>
  <c r="H370" s="1"/>
  <c r="H716"/>
  <c r="H715" s="1"/>
  <c r="H714" s="1"/>
  <c r="G716"/>
  <c r="G715" s="1"/>
  <c r="G714" s="1"/>
  <c r="G392"/>
  <c r="G391" s="1"/>
  <c r="G390" s="1"/>
  <c r="H684"/>
  <c r="H683" s="1"/>
  <c r="H682" s="1"/>
  <c r="H681" s="1"/>
  <c r="G684"/>
  <c r="G683" s="1"/>
  <c r="G682" s="1"/>
  <c r="G681" s="1"/>
  <c r="G594"/>
  <c r="G593" s="1"/>
  <c r="G592" s="1"/>
  <c r="H583"/>
  <c r="H582" s="1"/>
  <c r="H581" s="1"/>
  <c r="H580" s="1"/>
  <c r="H676"/>
  <c r="H675" s="1"/>
  <c r="H674" s="1"/>
  <c r="G676"/>
  <c r="G675" s="1"/>
  <c r="G674" s="1"/>
  <c r="H443"/>
  <c r="H442" s="1"/>
  <c r="G600"/>
  <c r="G599" s="1"/>
  <c r="G443"/>
  <c r="G442" s="1"/>
  <c r="G708"/>
  <c r="G703"/>
  <c r="G702" s="1"/>
  <c r="G701" s="1"/>
  <c r="G700" s="1"/>
  <c r="H480"/>
  <c r="H479" s="1"/>
  <c r="H392"/>
  <c r="H391" s="1"/>
  <c r="H390" s="1"/>
  <c r="G646"/>
  <c r="G645" s="1"/>
  <c r="G638"/>
  <c r="G637" s="1"/>
  <c r="G636" s="1"/>
  <c r="G583"/>
  <c r="G582" s="1"/>
  <c r="G581" s="1"/>
  <c r="G580" s="1"/>
  <c r="H708"/>
  <c r="H703"/>
  <c r="H702" s="1"/>
  <c r="H701" s="1"/>
  <c r="H700" s="1"/>
  <c r="G480"/>
  <c r="G479" s="1"/>
  <c r="H646"/>
  <c r="H645" s="1"/>
  <c r="H638"/>
  <c r="H637" s="1"/>
  <c r="H636" s="1"/>
  <c r="H600"/>
  <c r="H599" s="1"/>
  <c r="H594"/>
  <c r="H593" s="1"/>
  <c r="H592" s="1"/>
  <c r="H486"/>
  <c r="H485" s="1"/>
  <c r="H484" s="1"/>
  <c r="G486"/>
  <c r="G485" s="1"/>
  <c r="G484" s="1"/>
  <c r="H521"/>
  <c r="H520" s="1"/>
  <c r="G521"/>
  <c r="G520" s="1"/>
  <c r="F724"/>
  <c r="F723" s="1"/>
  <c r="F722" s="1"/>
  <c r="F721" s="1"/>
  <c r="F720" s="1"/>
  <c r="F718"/>
  <c r="F717" s="1"/>
  <c r="F712"/>
  <c r="F711" s="1"/>
  <c r="F710" s="1"/>
  <c r="F709" s="1"/>
  <c r="F706"/>
  <c r="F704"/>
  <c r="F690"/>
  <c r="F687"/>
  <c r="F685"/>
  <c r="F697"/>
  <c r="F696" s="1"/>
  <c r="F695" s="1"/>
  <c r="F694" s="1"/>
  <c r="F679"/>
  <c r="F677"/>
  <c r="F671"/>
  <c r="F669"/>
  <c r="F667"/>
  <c r="F664"/>
  <c r="F662"/>
  <c r="F659"/>
  <c r="F656"/>
  <c r="F653"/>
  <c r="F650"/>
  <c r="F647"/>
  <c r="F643"/>
  <c r="F639"/>
  <c r="F631"/>
  <c r="F628"/>
  <c r="F625"/>
  <c r="F622"/>
  <c r="F619"/>
  <c r="F616"/>
  <c r="F613"/>
  <c r="F610"/>
  <c r="F607"/>
  <c r="F604"/>
  <c r="F601"/>
  <c r="F597"/>
  <c r="F595"/>
  <c r="F588"/>
  <c r="F586"/>
  <c r="F584"/>
  <c r="F583" s="1"/>
  <c r="F577"/>
  <c r="F576" s="1"/>
  <c r="F575" s="1"/>
  <c r="F574" s="1"/>
  <c r="F573" s="1"/>
  <c r="F570"/>
  <c r="F569" s="1"/>
  <c r="F565"/>
  <c r="F563"/>
  <c r="F561"/>
  <c r="G531"/>
  <c r="H531"/>
  <c r="G533"/>
  <c r="H533"/>
  <c r="G537"/>
  <c r="G536" s="1"/>
  <c r="H537"/>
  <c r="H536" s="1"/>
  <c r="G542"/>
  <c r="G541" s="1"/>
  <c r="G540" s="1"/>
  <c r="G539" s="1"/>
  <c r="H542"/>
  <c r="H541" s="1"/>
  <c r="H540" s="1"/>
  <c r="H539" s="1"/>
  <c r="G548"/>
  <c r="H548"/>
  <c r="G550"/>
  <c r="H550"/>
  <c r="G553"/>
  <c r="H553"/>
  <c r="F553"/>
  <c r="F550"/>
  <c r="F548"/>
  <c r="F542"/>
  <c r="F541" s="1"/>
  <c r="F540" s="1"/>
  <c r="F539" s="1"/>
  <c r="F537"/>
  <c r="F536" s="1"/>
  <c r="F533"/>
  <c r="F531"/>
  <c r="F526"/>
  <c r="F525" s="1"/>
  <c r="F523"/>
  <c r="F522" s="1"/>
  <c r="F516"/>
  <c r="F513"/>
  <c r="F511"/>
  <c r="F509"/>
  <c r="F507"/>
  <c r="F503"/>
  <c r="F499"/>
  <c r="F497"/>
  <c r="F491"/>
  <c r="F490" s="1"/>
  <c r="F488"/>
  <c r="F487" s="1"/>
  <c r="F482"/>
  <c r="F481" s="1"/>
  <c r="F477"/>
  <c r="F476" s="1"/>
  <c r="F475" s="1"/>
  <c r="F474" s="1"/>
  <c r="F461"/>
  <c r="F459"/>
  <c r="F457"/>
  <c r="F472"/>
  <c r="F471" s="1"/>
  <c r="F470" s="1"/>
  <c r="F469" s="1"/>
  <c r="F467"/>
  <c r="F466" s="1"/>
  <c r="F454"/>
  <c r="F453" s="1"/>
  <c r="F448"/>
  <c r="F447" s="1"/>
  <c r="F445"/>
  <c r="F444" s="1"/>
  <c r="F440"/>
  <c r="F439" s="1"/>
  <c r="F437"/>
  <c r="F435"/>
  <c r="F433"/>
  <c r="F431"/>
  <c r="F429"/>
  <c r="F427"/>
  <c r="F425"/>
  <c r="F423"/>
  <c r="F419"/>
  <c r="F417"/>
  <c r="F421"/>
  <c r="F413"/>
  <c r="F411"/>
  <c r="F409"/>
  <c r="F407"/>
  <c r="F405"/>
  <c r="F403"/>
  <c r="F399"/>
  <c r="F395"/>
  <c r="F393"/>
  <c r="F386"/>
  <c r="F385" s="1"/>
  <c r="F384" s="1"/>
  <c r="F383" s="1"/>
  <c r="F381"/>
  <c r="F380" s="1"/>
  <c r="F378"/>
  <c r="F376"/>
  <c r="F374"/>
  <c r="F372"/>
  <c r="F600" l="1"/>
  <c r="F599" s="1"/>
  <c r="F560"/>
  <c r="F559" s="1"/>
  <c r="F558" s="1"/>
  <c r="F557" s="1"/>
  <c r="F556" s="1"/>
  <c r="H530"/>
  <c r="H529" s="1"/>
  <c r="F496"/>
  <c r="F495" s="1"/>
  <c r="F494" s="1"/>
  <c r="F493" s="1"/>
  <c r="F530"/>
  <c r="F529" s="1"/>
  <c r="G530"/>
  <c r="G529" s="1"/>
  <c r="F456"/>
  <c r="F452" s="1"/>
  <c r="F451" s="1"/>
  <c r="G450"/>
  <c r="H450"/>
  <c r="F402"/>
  <c r="F401" s="1"/>
  <c r="F371"/>
  <c r="F370" s="1"/>
  <c r="H369"/>
  <c r="H368" s="1"/>
  <c r="G369"/>
  <c r="G368" s="1"/>
  <c r="G367" s="1"/>
  <c r="H699"/>
  <c r="F392"/>
  <c r="F391" s="1"/>
  <c r="F390" s="1"/>
  <c r="G699"/>
  <c r="G635"/>
  <c r="G634" s="1"/>
  <c r="G591"/>
  <c r="G590" s="1"/>
  <c r="H591"/>
  <c r="H590" s="1"/>
  <c r="H635"/>
  <c r="H634" s="1"/>
  <c r="F646"/>
  <c r="F645" s="1"/>
  <c r="H389"/>
  <c r="H388" s="1"/>
  <c r="G389"/>
  <c r="G388" s="1"/>
  <c r="F594"/>
  <c r="F593" s="1"/>
  <c r="F592" s="1"/>
  <c r="F521"/>
  <c r="F520" s="1"/>
  <c r="H535"/>
  <c r="F638"/>
  <c r="F637" s="1"/>
  <c r="F636" s="1"/>
  <c r="G535"/>
  <c r="H547"/>
  <c r="H546" s="1"/>
  <c r="H545" s="1"/>
  <c r="H544" s="1"/>
  <c r="G547"/>
  <c r="G546" s="1"/>
  <c r="G545" s="1"/>
  <c r="G544" s="1"/>
  <c r="F716"/>
  <c r="F715" s="1"/>
  <c r="F714" s="1"/>
  <c r="F708"/>
  <c r="F703"/>
  <c r="F702" s="1"/>
  <c r="F701" s="1"/>
  <c r="F700" s="1"/>
  <c r="F684"/>
  <c r="F683" s="1"/>
  <c r="F682" s="1"/>
  <c r="F681" s="1"/>
  <c r="F676"/>
  <c r="F675" s="1"/>
  <c r="F674" s="1"/>
  <c r="F582"/>
  <c r="F581" s="1"/>
  <c r="F580" s="1"/>
  <c r="F547"/>
  <c r="F546" s="1"/>
  <c r="F545" s="1"/>
  <c r="F544" s="1"/>
  <c r="F535"/>
  <c r="F486"/>
  <c r="F485" s="1"/>
  <c r="F484" s="1"/>
  <c r="F480"/>
  <c r="F479" s="1"/>
  <c r="F443"/>
  <c r="F442" s="1"/>
  <c r="G360"/>
  <c r="G359" s="1"/>
  <c r="H360"/>
  <c r="H359" s="1"/>
  <c r="G363"/>
  <c r="H363"/>
  <c r="G365"/>
  <c r="H365"/>
  <c r="F365"/>
  <c r="F363"/>
  <c r="F360"/>
  <c r="F359" s="1"/>
  <c r="G283"/>
  <c r="G282" s="1"/>
  <c r="G281" s="1"/>
  <c r="H283"/>
  <c r="H282" s="1"/>
  <c r="H281" s="1"/>
  <c r="G287"/>
  <c r="H287"/>
  <c r="G289"/>
  <c r="H289"/>
  <c r="G294"/>
  <c r="H294"/>
  <c r="G296"/>
  <c r="H296"/>
  <c r="G302"/>
  <c r="G301" s="1"/>
  <c r="G300" s="1"/>
  <c r="H302"/>
  <c r="H301" s="1"/>
  <c r="H300" s="1"/>
  <c r="G306"/>
  <c r="G305" s="1"/>
  <c r="H306"/>
  <c r="H305" s="1"/>
  <c r="G317"/>
  <c r="H317"/>
  <c r="G319"/>
  <c r="H319"/>
  <c r="G321"/>
  <c r="H321"/>
  <c r="G323"/>
  <c r="H323"/>
  <c r="G327"/>
  <c r="H327"/>
  <c r="G329"/>
  <c r="H329"/>
  <c r="G334"/>
  <c r="G333" s="1"/>
  <c r="G332" s="1"/>
  <c r="H334"/>
  <c r="H333" s="1"/>
  <c r="H332" s="1"/>
  <c r="G338"/>
  <c r="G337" s="1"/>
  <c r="G336" s="1"/>
  <c r="H338"/>
  <c r="H337" s="1"/>
  <c r="H336" s="1"/>
  <c r="G344"/>
  <c r="G341" s="1"/>
  <c r="G340" s="1"/>
  <c r="H344"/>
  <c r="H341" s="1"/>
  <c r="H340" s="1"/>
  <c r="G350"/>
  <c r="H350"/>
  <c r="G352"/>
  <c r="H352"/>
  <c r="F352"/>
  <c r="F350"/>
  <c r="F344"/>
  <c r="F338"/>
  <c r="F337" s="1"/>
  <c r="F336" s="1"/>
  <c r="F334"/>
  <c r="F333" s="1"/>
  <c r="F332" s="1"/>
  <c r="F329"/>
  <c r="F327"/>
  <c r="F323"/>
  <c r="F321"/>
  <c r="F319"/>
  <c r="F317"/>
  <c r="F306"/>
  <c r="F305" s="1"/>
  <c r="F302"/>
  <c r="F301" s="1"/>
  <c r="F300" s="1"/>
  <c r="F296"/>
  <c r="F294"/>
  <c r="F289"/>
  <c r="F287"/>
  <c r="F283"/>
  <c r="F282" s="1"/>
  <c r="F281" s="1"/>
  <c r="G206"/>
  <c r="G205" s="1"/>
  <c r="G204" s="1"/>
  <c r="G203" s="1"/>
  <c r="G202" s="1"/>
  <c r="H206"/>
  <c r="H205" s="1"/>
  <c r="H204" s="1"/>
  <c r="H203" s="1"/>
  <c r="H202" s="1"/>
  <c r="G212"/>
  <c r="G211" s="1"/>
  <c r="G210" s="1"/>
  <c r="G209" s="1"/>
  <c r="G208" s="1"/>
  <c r="H212"/>
  <c r="H211" s="1"/>
  <c r="H210" s="1"/>
  <c r="H209" s="1"/>
  <c r="H208" s="1"/>
  <c r="G218"/>
  <c r="H218"/>
  <c r="G220"/>
  <c r="H220"/>
  <c r="G222"/>
  <c r="H222"/>
  <c r="G224"/>
  <c r="H224"/>
  <c r="G226"/>
  <c r="H226"/>
  <c r="G228"/>
  <c r="H228"/>
  <c r="G230"/>
  <c r="H230"/>
  <c r="G232"/>
  <c r="H232"/>
  <c r="G234"/>
  <c r="H234"/>
  <c r="G236"/>
  <c r="H236"/>
  <c r="G238"/>
  <c r="H238"/>
  <c r="G240"/>
  <c r="H240"/>
  <c r="G242"/>
  <c r="H242"/>
  <c r="G244"/>
  <c r="H244"/>
  <c r="G246"/>
  <c r="H246"/>
  <c r="G248"/>
  <c r="H248"/>
  <c r="G250"/>
  <c r="H250"/>
  <c r="G252"/>
  <c r="H252"/>
  <c r="G254"/>
  <c r="H254"/>
  <c r="G256"/>
  <c r="H256"/>
  <c r="G258"/>
  <c r="H258"/>
  <c r="G260"/>
  <c r="H260"/>
  <c r="G262"/>
  <c r="H262"/>
  <c r="G264"/>
  <c r="H264"/>
  <c r="G266"/>
  <c r="H266"/>
  <c r="G268"/>
  <c r="H268"/>
  <c r="G270"/>
  <c r="G217" s="1"/>
  <c r="H270"/>
  <c r="G276"/>
  <c r="G275" s="1"/>
  <c r="G274" s="1"/>
  <c r="G273" s="1"/>
  <c r="G272" s="1"/>
  <c r="H276"/>
  <c r="H275" s="1"/>
  <c r="H274" s="1"/>
  <c r="H273" s="1"/>
  <c r="H272" s="1"/>
  <c r="F276"/>
  <c r="F275" s="1"/>
  <c r="F274" s="1"/>
  <c r="F273" s="1"/>
  <c r="F272" s="1"/>
  <c r="F270"/>
  <c r="F268"/>
  <c r="F266"/>
  <c r="F264"/>
  <c r="F262"/>
  <c r="F260"/>
  <c r="F258"/>
  <c r="F256"/>
  <c r="F254"/>
  <c r="F252"/>
  <c r="F250"/>
  <c r="F248"/>
  <c r="F246"/>
  <c r="F244"/>
  <c r="F242"/>
  <c r="F240"/>
  <c r="F238"/>
  <c r="F236"/>
  <c r="F234"/>
  <c r="F232"/>
  <c r="F230"/>
  <c r="F228"/>
  <c r="F226"/>
  <c r="F224"/>
  <c r="F222"/>
  <c r="F220"/>
  <c r="F218"/>
  <c r="F212"/>
  <c r="F211" s="1"/>
  <c r="F210" s="1"/>
  <c r="F209" s="1"/>
  <c r="F208" s="1"/>
  <c r="F206"/>
  <c r="F205" s="1"/>
  <c r="F204" s="1"/>
  <c r="F203" s="1"/>
  <c r="F202" s="1"/>
  <c r="G72"/>
  <c r="G71" s="1"/>
  <c r="H72"/>
  <c r="H71" s="1"/>
  <c r="G75"/>
  <c r="G74" s="1"/>
  <c r="H75"/>
  <c r="H74" s="1"/>
  <c r="G80"/>
  <c r="G79" s="1"/>
  <c r="G78" s="1"/>
  <c r="G77" s="1"/>
  <c r="H80"/>
  <c r="H79" s="1"/>
  <c r="H78" s="1"/>
  <c r="H77" s="1"/>
  <c r="G85"/>
  <c r="G84" s="1"/>
  <c r="H85"/>
  <c r="H84" s="1"/>
  <c r="G90"/>
  <c r="H90"/>
  <c r="G94"/>
  <c r="H94"/>
  <c r="G96"/>
  <c r="H96"/>
  <c r="G98"/>
  <c r="H98"/>
  <c r="G105"/>
  <c r="G104" s="1"/>
  <c r="G103" s="1"/>
  <c r="G102" s="1"/>
  <c r="H105"/>
  <c r="H104" s="1"/>
  <c r="H103" s="1"/>
  <c r="H102" s="1"/>
  <c r="G110"/>
  <c r="H110"/>
  <c r="G112"/>
  <c r="H112"/>
  <c r="G114"/>
  <c r="H114"/>
  <c r="G116"/>
  <c r="H116"/>
  <c r="G120"/>
  <c r="H120"/>
  <c r="G122"/>
  <c r="H122"/>
  <c r="G125"/>
  <c r="H125"/>
  <c r="G127"/>
  <c r="H127"/>
  <c r="G129"/>
  <c r="H129"/>
  <c r="G131"/>
  <c r="H131"/>
  <c r="G133"/>
  <c r="H133"/>
  <c r="G135"/>
  <c r="H135"/>
  <c r="G137"/>
  <c r="H137"/>
  <c r="G139"/>
  <c r="H139"/>
  <c r="G143"/>
  <c r="H143"/>
  <c r="G145"/>
  <c r="H145"/>
  <c r="G147"/>
  <c r="H147"/>
  <c r="G150"/>
  <c r="H150"/>
  <c r="G152"/>
  <c r="H152"/>
  <c r="G155"/>
  <c r="H155"/>
  <c r="G157"/>
  <c r="H157"/>
  <c r="F157"/>
  <c r="F155"/>
  <c r="F152"/>
  <c r="F150"/>
  <c r="F147"/>
  <c r="F145"/>
  <c r="F143"/>
  <c r="F139"/>
  <c r="F137"/>
  <c r="F135"/>
  <c r="F133"/>
  <c r="F131"/>
  <c r="F129"/>
  <c r="F127"/>
  <c r="F125"/>
  <c r="F122"/>
  <c r="F120"/>
  <c r="F116"/>
  <c r="F114"/>
  <c r="F112"/>
  <c r="F110"/>
  <c r="F105"/>
  <c r="F104" s="1"/>
  <c r="F103" s="1"/>
  <c r="F102" s="1"/>
  <c r="F98"/>
  <c r="F96"/>
  <c r="F94"/>
  <c r="F90"/>
  <c r="F85"/>
  <c r="F84" s="1"/>
  <c r="F80"/>
  <c r="F79" s="1"/>
  <c r="F78" s="1"/>
  <c r="F77" s="1"/>
  <c r="F75"/>
  <c r="F74" s="1"/>
  <c r="F72"/>
  <c r="F71" s="1"/>
  <c r="G66"/>
  <c r="G65" s="1"/>
  <c r="G64" s="1"/>
  <c r="G63" s="1"/>
  <c r="H66"/>
  <c r="H65" s="1"/>
  <c r="H64" s="1"/>
  <c r="H63" s="1"/>
  <c r="F66"/>
  <c r="F65" s="1"/>
  <c r="F64" s="1"/>
  <c r="F63" s="1"/>
  <c r="G59"/>
  <c r="H59"/>
  <c r="G61"/>
  <c r="H61"/>
  <c r="F61"/>
  <c r="F59"/>
  <c r="G53"/>
  <c r="G52" s="1"/>
  <c r="G51" s="1"/>
  <c r="G50" s="1"/>
  <c r="H53"/>
  <c r="H52" s="1"/>
  <c r="H51" s="1"/>
  <c r="H50" s="1"/>
  <c r="F53"/>
  <c r="F52" s="1"/>
  <c r="F51" s="1"/>
  <c r="F50" s="1"/>
  <c r="G25"/>
  <c r="G24" s="1"/>
  <c r="G23" s="1"/>
  <c r="G22" s="1"/>
  <c r="H25"/>
  <c r="H24" s="1"/>
  <c r="H23" s="1"/>
  <c r="H22" s="1"/>
  <c r="G30"/>
  <c r="G29" s="1"/>
  <c r="H30"/>
  <c r="H29" s="1"/>
  <c r="G33"/>
  <c r="G32" s="1"/>
  <c r="H33"/>
  <c r="H32" s="1"/>
  <c r="G38"/>
  <c r="G37" s="1"/>
  <c r="G36" s="1"/>
  <c r="H38"/>
  <c r="H37" s="1"/>
  <c r="H36" s="1"/>
  <c r="G42"/>
  <c r="H42"/>
  <c r="G45"/>
  <c r="H45"/>
  <c r="G48"/>
  <c r="H48"/>
  <c r="F48"/>
  <c r="F45"/>
  <c r="F42"/>
  <c r="F38"/>
  <c r="F37" s="1"/>
  <c r="F36" s="1"/>
  <c r="F33"/>
  <c r="F32" s="1"/>
  <c r="F30"/>
  <c r="F29" s="1"/>
  <c r="F25"/>
  <c r="F24" s="1"/>
  <c r="F23" s="1"/>
  <c r="F22" s="1"/>
  <c r="G11"/>
  <c r="G10" s="1"/>
  <c r="G9" s="1"/>
  <c r="G8" s="1"/>
  <c r="H11"/>
  <c r="H10" s="1"/>
  <c r="H9" s="1"/>
  <c r="H8" s="1"/>
  <c r="G16"/>
  <c r="H16"/>
  <c r="G18"/>
  <c r="H18"/>
  <c r="F18"/>
  <c r="F16"/>
  <c r="F11"/>
  <c r="F10" s="1"/>
  <c r="F9" s="1"/>
  <c r="F8" s="1"/>
  <c r="G181"/>
  <c r="H181"/>
  <c r="G184"/>
  <c r="H184"/>
  <c r="G187"/>
  <c r="H187"/>
  <c r="G189"/>
  <c r="H189"/>
  <c r="G191"/>
  <c r="H191"/>
  <c r="G193"/>
  <c r="H193"/>
  <c r="G196"/>
  <c r="G195" s="1"/>
  <c r="H196"/>
  <c r="H195" s="1"/>
  <c r="G199"/>
  <c r="G198" s="1"/>
  <c r="H199"/>
  <c r="H198" s="1"/>
  <c r="F199"/>
  <c r="F198" s="1"/>
  <c r="F196"/>
  <c r="F195" s="1"/>
  <c r="F193"/>
  <c r="F191"/>
  <c r="F189"/>
  <c r="F187"/>
  <c r="F184"/>
  <c r="F181"/>
  <c r="G174"/>
  <c r="G173" s="1"/>
  <c r="H174"/>
  <c r="H173" s="1"/>
  <c r="F174"/>
  <c r="F173" s="1"/>
  <c r="G171"/>
  <c r="G170" s="1"/>
  <c r="H171"/>
  <c r="H170" s="1"/>
  <c r="F171"/>
  <c r="F170" s="1"/>
  <c r="G163"/>
  <c r="G162" s="1"/>
  <c r="G161" s="1"/>
  <c r="G160" s="1"/>
  <c r="G159" s="1"/>
  <c r="H163"/>
  <c r="H162" s="1"/>
  <c r="H161" s="1"/>
  <c r="H160" s="1"/>
  <c r="H159" s="1"/>
  <c r="F163"/>
  <c r="F162" s="1"/>
  <c r="F161" s="1"/>
  <c r="F160" s="1"/>
  <c r="F159" s="1"/>
  <c r="F180" l="1"/>
  <c r="F179" s="1"/>
  <c r="F178" s="1"/>
  <c r="F177" s="1"/>
  <c r="H217"/>
  <c r="H367"/>
  <c r="F450"/>
  <c r="H362"/>
  <c r="H358" s="1"/>
  <c r="H357" s="1"/>
  <c r="H356" s="1"/>
  <c r="H355" s="1"/>
  <c r="F362"/>
  <c r="F369"/>
  <c r="F368" s="1"/>
  <c r="G362"/>
  <c r="G358" s="1"/>
  <c r="G357" s="1"/>
  <c r="G356" s="1"/>
  <c r="G355" s="1"/>
  <c r="F341"/>
  <c r="F340" s="1"/>
  <c r="F331" s="1"/>
  <c r="H216"/>
  <c r="H215" s="1"/>
  <c r="H214" s="1"/>
  <c r="H201" s="1"/>
  <c r="G216"/>
  <c r="G215" s="1"/>
  <c r="G214" s="1"/>
  <c r="G201" s="1"/>
  <c r="H119"/>
  <c r="F124"/>
  <c r="G124"/>
  <c r="H124"/>
  <c r="G119"/>
  <c r="F119"/>
  <c r="H58"/>
  <c r="H57" s="1"/>
  <c r="H56" s="1"/>
  <c r="H55" s="1"/>
  <c r="F58"/>
  <c r="F57" s="1"/>
  <c r="F56" s="1"/>
  <c r="F55" s="1"/>
  <c r="G58"/>
  <c r="G57" s="1"/>
  <c r="G56" s="1"/>
  <c r="G55" s="1"/>
  <c r="G572"/>
  <c r="F699"/>
  <c r="H572"/>
  <c r="F109"/>
  <c r="F108" s="1"/>
  <c r="F107" s="1"/>
  <c r="G109"/>
  <c r="G108" s="1"/>
  <c r="G107" s="1"/>
  <c r="H109"/>
  <c r="H108" s="1"/>
  <c r="H107" s="1"/>
  <c r="F389"/>
  <c r="F388" s="1"/>
  <c r="H528"/>
  <c r="H519" s="1"/>
  <c r="H518" s="1"/>
  <c r="F358"/>
  <c r="F357" s="1"/>
  <c r="F356" s="1"/>
  <c r="F355" s="1"/>
  <c r="H349"/>
  <c r="H348" s="1"/>
  <c r="H347" s="1"/>
  <c r="H346" s="1"/>
  <c r="H15"/>
  <c r="H14" s="1"/>
  <c r="H13" s="1"/>
  <c r="H41"/>
  <c r="H40" s="1"/>
  <c r="G15"/>
  <c r="G14" s="1"/>
  <c r="G13" s="1"/>
  <c r="H304"/>
  <c r="H299" s="1"/>
  <c r="H298" s="1"/>
  <c r="H293"/>
  <c r="H292" s="1"/>
  <c r="H291" s="1"/>
  <c r="G304"/>
  <c r="G299" s="1"/>
  <c r="G298" s="1"/>
  <c r="G293"/>
  <c r="G292" s="1"/>
  <c r="G291" s="1"/>
  <c r="G528"/>
  <c r="G519" s="1"/>
  <c r="G518" s="1"/>
  <c r="F635"/>
  <c r="F634" s="1"/>
  <c r="F591"/>
  <c r="F590" s="1"/>
  <c r="F528"/>
  <c r="F519" s="1"/>
  <c r="H316"/>
  <c r="H315" s="1"/>
  <c r="H314" s="1"/>
  <c r="G349"/>
  <c r="G348" s="1"/>
  <c r="G347" s="1"/>
  <c r="G346" s="1"/>
  <c r="G316"/>
  <c r="G315" s="1"/>
  <c r="G314" s="1"/>
  <c r="H28"/>
  <c r="H27" s="1"/>
  <c r="H331"/>
  <c r="H286"/>
  <c r="H285" s="1"/>
  <c r="H280" s="1"/>
  <c r="G331"/>
  <c r="G286"/>
  <c r="G285" s="1"/>
  <c r="G280" s="1"/>
  <c r="G142"/>
  <c r="G141" s="1"/>
  <c r="G87"/>
  <c r="G83" s="1"/>
  <c r="G82" s="1"/>
  <c r="G70"/>
  <c r="G69" s="1"/>
  <c r="H142"/>
  <c r="H141" s="1"/>
  <c r="H87"/>
  <c r="H83" s="1"/>
  <c r="H82" s="1"/>
  <c r="H70"/>
  <c r="H69" s="1"/>
  <c r="F349"/>
  <c r="F348" s="1"/>
  <c r="F347" s="1"/>
  <c r="F346" s="1"/>
  <c r="F316"/>
  <c r="F315" s="1"/>
  <c r="F314" s="1"/>
  <c r="F304"/>
  <c r="F299" s="1"/>
  <c r="F298" s="1"/>
  <c r="F293"/>
  <c r="F292" s="1"/>
  <c r="F291" s="1"/>
  <c r="F286"/>
  <c r="F285" s="1"/>
  <c r="F280" s="1"/>
  <c r="F217"/>
  <c r="F216" s="1"/>
  <c r="F215" s="1"/>
  <c r="F214" s="1"/>
  <c r="F201" s="1"/>
  <c r="F142"/>
  <c r="F141" s="1"/>
  <c r="F87"/>
  <c r="F83" s="1"/>
  <c r="F82" s="1"/>
  <c r="F70"/>
  <c r="F69" s="1"/>
  <c r="H180"/>
  <c r="H179" s="1"/>
  <c r="H178" s="1"/>
  <c r="H177" s="1"/>
  <c r="G41"/>
  <c r="G40" s="1"/>
  <c r="G28"/>
  <c r="G27" s="1"/>
  <c r="G180"/>
  <c r="G179" s="1"/>
  <c r="G178" s="1"/>
  <c r="G177" s="1"/>
  <c r="F41"/>
  <c r="F40" s="1"/>
  <c r="F28"/>
  <c r="F27" s="1"/>
  <c r="F15"/>
  <c r="F14" s="1"/>
  <c r="F13" s="1"/>
  <c r="G169"/>
  <c r="G168" s="1"/>
  <c r="G167" s="1"/>
  <c r="H169"/>
  <c r="H168" s="1"/>
  <c r="H167" s="1"/>
  <c r="F169"/>
  <c r="F168" s="1"/>
  <c r="F167" s="1"/>
  <c r="F572" l="1"/>
  <c r="F308"/>
  <c r="F279"/>
  <c r="G308"/>
  <c r="H308"/>
  <c r="H279"/>
  <c r="G279"/>
  <c r="F367"/>
  <c r="F518"/>
  <c r="H21"/>
  <c r="G166"/>
  <c r="H118"/>
  <c r="H68" s="1"/>
  <c r="H166"/>
  <c r="G118"/>
  <c r="G68" s="1"/>
  <c r="G21"/>
  <c r="F118"/>
  <c r="F68" s="1"/>
  <c r="F166"/>
  <c r="F21"/>
  <c r="G278" l="1"/>
  <c r="F278"/>
  <c r="H278"/>
  <c r="F7"/>
  <c r="H7"/>
  <c r="G7"/>
  <c r="H6" l="1"/>
  <c r="G6"/>
  <c r="F6"/>
</calcChain>
</file>

<file path=xl/sharedStrings.xml><?xml version="1.0" encoding="utf-8"?>
<sst xmlns="http://schemas.openxmlformats.org/spreadsheetml/2006/main" count="3095" uniqueCount="850">
  <si>
    <t xml:space="preserve"> (тыс. руб.)</t>
  </si>
  <si>
    <t>Раздел</t>
  </si>
  <si>
    <t>Подраздел</t>
  </si>
  <si>
    <t>Целевая статья</t>
  </si>
  <si>
    <t>Вид расходов</t>
  </si>
  <si>
    <t>Рз</t>
  </si>
  <si>
    <t>ПР</t>
  </si>
  <si>
    <t>ЦСР</t>
  </si>
  <si>
    <t>ВР</t>
  </si>
  <si>
    <t>Плановый период</t>
  </si>
  <si>
    <t>Наименование</t>
  </si>
  <si>
    <t>Всего</t>
  </si>
  <si>
    <t>97.2.00.00190</t>
  </si>
  <si>
    <t>99.9.00.72360</t>
  </si>
  <si>
    <t>99.9.00.72370</t>
  </si>
  <si>
    <t>99.9.00.72390</t>
  </si>
  <si>
    <t>99.9.00.51200</t>
  </si>
  <si>
    <t>99.1.00.91100</t>
  </si>
  <si>
    <t>99.9.00.59310</t>
  </si>
  <si>
    <t>99.9.00.72350</t>
  </si>
  <si>
    <t>99.9.00.91120</t>
  </si>
  <si>
    <t>99.9.00.91130</t>
  </si>
  <si>
    <t>99.9.00.51180</t>
  </si>
  <si>
    <t>97.2.00.00110</t>
  </si>
  <si>
    <t>98.1.00.00110</t>
  </si>
  <si>
    <t>2026 год</t>
  </si>
  <si>
    <t>06.2.02.S3160</t>
  </si>
  <si>
    <t>99.9.00.72290</t>
  </si>
  <si>
    <t>1.2.0</t>
  </si>
  <si>
    <t>2.4.0</t>
  </si>
  <si>
    <t>8.5.0</t>
  </si>
  <si>
    <t>8.8.0</t>
  </si>
  <si>
    <t>8.7.0</t>
  </si>
  <si>
    <t>6.3.0</t>
  </si>
  <si>
    <t>6.1.0</t>
  </si>
  <si>
    <t>8.3.0</t>
  </si>
  <si>
    <t>4.1.0</t>
  </si>
  <si>
    <t>8.1.0</t>
  </si>
  <si>
    <t>3.2.0</t>
  </si>
  <si>
    <t>1.1.0</t>
  </si>
  <si>
    <t>3.1.0</t>
  </si>
  <si>
    <t>6.2.0</t>
  </si>
  <si>
    <t>ОБЩЕГОСУДАРСТВЕННЫЕ ВОПРОСЫ</t>
  </si>
  <si>
    <t>01</t>
  </si>
  <si>
    <t>Функционирование высшего должностного лица субъекта Российской Федерации и муниципального образования</t>
  </si>
  <si>
    <t>02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</si>
  <si>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</si>
  <si>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03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</si>
  <si>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</si>
  <si>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04</t>
  </si>
  <si>
    <t>Судебная система</t>
  </si>
  <si>
    <t>05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</si>
  <si>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</si>
  <si>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06</t>
  </si>
  <si>
    <t>07</t>
  </si>
  <si>
    <t>Резервные фонды</t>
  </si>
  <si>
    <t>11</t>
  </si>
  <si>
    <t>Другие общегосударственные вопросы</t>
  </si>
  <si>
    <t>13</t>
  </si>
  <si>
    <t>НАЦИОНАЛЬНАЯ ОБОРОНА</t>
  </si>
  <si>
    <t>Мобилизационная и вневойсковая подготовка</t>
  </si>
  <si>
    <t>НАЦИОНАЛЬНАЯ БЕЗОПАСНОСТЬ И ПРАВООХРАНИТЕЛЬНАЯ ДЕЯТЕЛЬНОСТЬ</t>
  </si>
  <si>
    <t>Гражданская оборона</t>
  </si>
  <si>
    <t>09</t>
  </si>
  <si>
    <t>10</t>
  </si>
  <si>
    <t>НАЦИОНАЛЬНАЯ ЭКОНОМИКА</t>
  </si>
  <si>
    <t>Дорожное хозяйство (дорожные фонды)</t>
  </si>
  <si>
    <t>Другие вопросы в области национальной экономики</t>
  </si>
  <si>
    <t>12</t>
  </si>
  <si>
    <t>ЖИЛИЩНО-КОММУНАЛЬНОЕ ХОЗЯЙСТВО</t>
  </si>
  <si>
    <t>Жилищное хозяйство</t>
  </si>
  <si>
    <t>Коммунальное хозяйство</t>
  </si>
  <si>
    <t>Благоустройство</t>
  </si>
  <si>
    <t>Другие вопросы в области жилищно-коммунального хозяйства</t>
  </si>
  <si>
    <t>ОХРАНА ОКРУЖАЮЩЕЙ СРЕДЫ</t>
  </si>
  <si>
    <t>Охрана объектов растительного и животного мира и среды их обитания</t>
  </si>
  <si>
    <t>ОБРАЗОВАНИЕ</t>
  </si>
  <si>
    <t>Дошкольное образование</t>
  </si>
  <si>
    <t>Общее образование</t>
  </si>
  <si>
    <t>Дополнительное образование детей</t>
  </si>
  <si>
    <t>Молодежная политика</t>
  </si>
  <si>
    <t>Другие вопросы в области образования</t>
  </si>
  <si>
    <t>КУЛЬТУРА, КИНЕМАТОГРАФИЯ</t>
  </si>
  <si>
    <t>08</t>
  </si>
  <si>
    <t>Культура</t>
  </si>
  <si>
    <t>Другие вопросы в области культуры, кинематографии</t>
  </si>
  <si>
    <t>ЗДРАВООХРАНЕНИЕ</t>
  </si>
  <si>
    <t>Другие вопросы в области здравоохранения</t>
  </si>
  <si>
    <t>СОЦИАЛЬНАЯ ПОЛИТИКА</t>
  </si>
  <si>
    <t>Пенсионное обеспечение</t>
  </si>
  <si>
    <t>Социальное обслуживание населения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</si>
  <si>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</si>
  <si>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</si>
  <si>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</si>
  <si>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ФИЗИЧЕСКАЯ КУЛЬТУРА И СПОРТ</t>
  </si>
  <si>
    <t>Спорт высших достижений</t>
  </si>
  <si>
    <t>Другие вопросы в области физической культуры и спорта</t>
  </si>
  <si>
    <t>97</t>
  </si>
  <si>
    <t>97.2</t>
  </si>
  <si>
    <t>16</t>
  </si>
  <si>
    <t>98</t>
  </si>
  <si>
    <t>Администрация города Донецка</t>
  </si>
  <si>
    <t>98.1</t>
  </si>
  <si>
    <t>Реализация иных функций органов местного самоуправления и отраслевых (функциональных) органов администрации города Донецка</t>
  </si>
  <si>
    <t>99</t>
  </si>
  <si>
    <t>Иные непрограммные мероприятия</t>
  </si>
  <si>
    <t>99.9</t>
  </si>
  <si>
    <t>18</t>
  </si>
  <si>
    <t>Финансовое обеспечение непредвиденных расходов муниципального образования "Город Донецк"</t>
  </si>
  <si>
    <t>99.1</t>
  </si>
  <si>
    <t>17</t>
  </si>
  <si>
    <t>20</t>
  </si>
  <si>
    <t>14</t>
  </si>
  <si>
    <t>06.2.02</t>
  </si>
  <si>
    <t>2027 год</t>
  </si>
  <si>
    <t>Расходы на выплаты по оплате труда работников органов местного самоуправления и отраслевых (функциональных) органов администрации города Донецка (Расходы на выплаты персоналу государственных (муниципальных) органов)</t>
  </si>
  <si>
    <t>Обеспечение функций Донецкой городской Думы</t>
  </si>
  <si>
    <t>Расходы на обеспечение функций органов местного самоуправления и отраслевых (функциональных) органов администрации города Донецка (за исключением расходов на выплаты по оплате труда) (Иные закупки товаров, работ и услуг для обеспечения государственных (муниципальных) нужд)</t>
  </si>
  <si>
    <t>Расходы на обеспечение функций органов местного самоуправления и отраслевых (функциональных) органов администрации города Донецка (за исключением расходов на выплаты по оплате труда) (Уплата налогов, сборов и иных платежей)</t>
  </si>
  <si>
    <t>Расходы на обеспечение функций органов местного самоуправления и отраслевых (функциональных) органов администрации города Донецка (за исключением расходов на выплаты по оплате труда)</t>
  </si>
  <si>
    <t>Муниципальная программа муниципального образования "Город Донецк" "Местное самоуправление"</t>
  </si>
  <si>
    <t>Комплекс процессных мероприятий "Развитие муниципального управления и муниципальной службы в муниципальном образовании "Город Донецк", дополнительное профессиональное образование лиц, занятых в системе местного самоуправления"</t>
  </si>
  <si>
    <t>16.4.01</t>
  </si>
  <si>
    <t>16.4.02</t>
  </si>
  <si>
    <t>16.4.02.00190</t>
  </si>
  <si>
    <t>Комплекс процессных мероприятий "Обеспечение реализации муниципальной программы муниципального образования "Город Донецк" "Местное самоуправление"</t>
  </si>
  <si>
    <t>Обеспечение деятельности Администрации города Донецка - выплаты персоналу органа местного самоуправления</t>
  </si>
  <si>
    <t>Осуществление полномочий по созданию и обеспечению деятельности административных комиссий</t>
  </si>
  <si>
    <t>Осуществление полномочий по созданию и обеспечению деятельности комиссий по делам несовершеннолетних и защите их прав (Расходы на выплаты персоналу государственных (муниципальных) органов)</t>
  </si>
  <si>
    <t>Осуществление полномочий по созданию и обеспечению деятельности комиссий по делам несовершеннолетних и защите их прав (Иные закупки товаров, работ и услуг для обеспечения государственных (муниципальных) нужд)</t>
  </si>
  <si>
    <t>Осуществление полномочий по созданию и обеспечению деятельности комиссий по делам несовершеннолетних и защите их прав</t>
  </si>
  <si>
    <t>Осуществление полномочий по созданию и обеспечению деятельности административных комиссий (Расходы на выплаты персоналу государственных (муниципальных) органов)</t>
  </si>
  <si>
    <t>Осуществление полномочий по созданию и обеспечению деятельности административных комиссий (Иные закупки товаров, работ и услуг для обеспечения государственных (муниципальных) нужд)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</si>
  <si>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 (Иные закупки товаров, работ и услуг для обеспечения государственных (муниципальных) нужд)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</si>
  <si>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</si>
  <si>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Муниципальная программа муниципального образования "Город Донецк" "Управление муниципальными финансами"</t>
  </si>
  <si>
    <t>Комплекс процессных мероприятий "Информационное обеспечение и организация бюджетного процесса"</t>
  </si>
  <si>
    <t>18.4.02</t>
  </si>
  <si>
    <t>18.4.02.00110</t>
  </si>
  <si>
    <t>18.4.02.00190</t>
  </si>
  <si>
    <t>Расходы на выплаты по оплате труда работников органов местного самоуправления и отраслевых (функциональных) органов администрации города Донецка</t>
  </si>
  <si>
    <t>Резервный фонд Администрации города Донецка (Резервные средства)</t>
  </si>
  <si>
    <t>Резервный фонд Администрации города Донецка</t>
  </si>
  <si>
    <t>Муниципальная программа муниципального образования "Город Донецк" "Обеспечение общественного порядка и профилактика правонарушений"</t>
  </si>
  <si>
    <t>Муниципальная программа муниципального образования "Город Донецк" "Охрана окружающей среды и рациональное природопользование в муниципальном образовании "Город Донецк"</t>
  </si>
  <si>
    <t>Комплекс процессных мероприятий "Охрана окружающей среды в муниципальном образовании "Город Донецк""</t>
  </si>
  <si>
    <t>11.4.01</t>
  </si>
  <si>
    <t>Расходы на обеспечение деятельности (оказание услуг) муниципальных учреждений города Донецка (в части обеспечения деятельности муниципальных казенных учреждений и предоставления субсидий муниципальным автономным и бюджетным учреждениям на выполнение муниципального задания) (Расходы на выплаты персоналу государственных (муниципальных) органов)</t>
  </si>
  <si>
    <t>Расходы на обеспечение деятельности (оказание услуг) муниципальных учреждений города Донецка (в части обеспечения деятельности муниципальных казенных учреждений и предоставления субсидий муниципальным автономным и бюджетным учреждениям на выполнение муниципального задания) (Иные закупки товаров, работ и услуг для обеспечения государственных (муниципальных) нужд)</t>
  </si>
  <si>
    <t>Расходы на обеспечение деятельности (оказание услуг) муниципальных учреждений города Донецка (в части обеспечения деятельности муниципальных казенных учреждений и предоставления субсидий муниципальным автономным и бюджетным учреждениям на выполнение муниципального задания) (Уплата налогов, сборов и иных платежей)</t>
  </si>
  <si>
    <t>Расходы на обеспечение деятельности (оказание услуг) муниципальных учреждений города Донецка (в части обеспечения деятельности муниципальных казенных учреждений и предоставления субсидий муниципальным автономным и бюджетным учреждениям на выполнение муниципального задания)</t>
  </si>
  <si>
    <t>16.4.02.00590</t>
  </si>
  <si>
    <t>Финансовое обеспечение иных расходов местного бюджета (Расходы на выплаты персоналу государственных (муниципальных) органов)</t>
  </si>
  <si>
    <t>Финансовое обеспечение иных расходов местного бюджета (Иные закупки товаров, работ и услуг для обеспечения государственных (муниципальных) нужд)</t>
  </si>
  <si>
    <t>Финансовое обеспечение иных расходов местного бюджета (Уплата налогов, сборов и иных платежей)</t>
  </si>
  <si>
    <t>Финансовое обеспечение иных расходов местного бюджета</t>
  </si>
  <si>
    <t>16.4.02.99990</t>
  </si>
  <si>
    <t>Муниципальная программа муниципального образования "Город Донецк" "Поддержка казачьих обществ"</t>
  </si>
  <si>
    <t>Комплекс процессных мероприятий "Создание условий для привлечения членов казачьих обществ к несению государственной или иной службы"</t>
  </si>
  <si>
    <t>Обеспечение исполнения членами казачьих обществ обязательств по оказанию содействия органам местного самоуправления в осуществлении задач и функций, предусмотренных договорами</t>
  </si>
  <si>
    <t>17.4.01</t>
  </si>
  <si>
    <t>17.4.01.71040</t>
  </si>
  <si>
    <t>Муниципальная программа муниципального образования "Город Донецк" "Развитие системы предоставления государственных и муниципальных услуг в муниципальном образовании "Город Донецк"</t>
  </si>
  <si>
    <t>Комплекс процессных мероприятий "Оптимизация и повышение качества предоставления государственных и муниципальных услуг в муниципальном образовании "Город Донецк", в том числе на базе многофункционального центра предоставления государственных и муниципальных услуг"</t>
  </si>
  <si>
    <t>Расходы на обеспечение деятельности (оказание услуг) муниципальных учреждений города Донецка (в части обеспечения деятельности муниципальных казенных учреждений и предоставления субсидий муниципальным автономным и бюджетным учреждениям на выполнение муниципального задания) (Субсидии бюджетным учреждениям)</t>
  </si>
  <si>
    <t>20.4.01</t>
  </si>
  <si>
    <t>Реализация принципа экстерриториальности при предоставлении государственных и муниципальных услуг (Субсидии бюджетным учреждениям)</t>
  </si>
  <si>
    <t>Организация предоставления областных услуг на базе многофункциональных центров предоставления государственных и муниципальных услуг (Субсидии бюджетным учреждениям)</t>
  </si>
  <si>
    <t>Реализация принципа экстерриториальности при предоставлении государственных и муниципальных услуг</t>
  </si>
  <si>
    <t>Организация предоставления областных услуг на базе многофункциональных центров предоставления государственных и муниципальных услуг</t>
  </si>
  <si>
    <t>20.4.01.00590</t>
  </si>
  <si>
    <t>20.4.01.S3600</t>
  </si>
  <si>
    <t>20.4.01.S4020</t>
  </si>
  <si>
    <t>20.4.01.S4640</t>
  </si>
  <si>
    <t>96</t>
  </si>
  <si>
    <t>96.1</t>
  </si>
  <si>
    <t>96.1.00.00110</t>
  </si>
  <si>
    <t>96.1.00.00190</t>
  </si>
  <si>
    <t>Обеспечение деятельности Комитета по управлению имуществом г. Донецка</t>
  </si>
  <si>
    <t>Обеспечение функций Комитета по управлению имуществом г.Донецка</t>
  </si>
  <si>
    <t>96.9</t>
  </si>
  <si>
    <t>Иные непрограммные мероприятия по обеспечению деятельности Комитета по управлению имуществом г. Донецка</t>
  </si>
  <si>
    <t>96.9.00.23800</t>
  </si>
  <si>
    <t>Уплата налогов и сборов за имущество, находящееся в муниципальной собственности (Уплата налогов, сборов и иных платежей)</t>
  </si>
  <si>
    <t>Уплата налогов и сборов за имущество, находящееся в муниципальной собственности</t>
  </si>
  <si>
    <t>99.9.00.23800</t>
  </si>
  <si>
    <t>Осуществление полномочий по хранению, комплектованию, учету и использованию архивных документов, относящихся к государственной собственности Ростовской области (Расходы на выплаты персоналу государственных (муниципальных) органов)</t>
  </si>
  <si>
    <t>Осуществление полномочий по хранению, комплектованию, учету и использованию архивных документов, относящихся к государственной собственности Ростовской области (Иные закупки товаров, работ и услуг для обеспечения государственных (муниципальных) нужд)</t>
  </si>
  <si>
    <t>Осуществление полномочий по хранению, комплектованию, учету и использованию архивных документов, относящихся к государственной собственности Ростовской области</t>
  </si>
  <si>
    <t>Исполнение судебных актов по искам к муниципальному образованию "Город Донецк" о возмещении вреда, причиненного незаконными действиями (бездействием) органов местного самоуправления и отраслевых (функциональных) органов администрации города Донецка либо их должностных лиц (Исполнение судебных актов)</t>
  </si>
  <si>
    <t>Исполнение судебных актов по искам к муниципальному образованию "Город Донецк" о возмещении вреда, причиненного незаконными действиями (бездействием) органов местного самоуправления и отраслевых (функциональных) органов администрации города Донецка либо их должностных лиц</t>
  </si>
  <si>
    <t>Условно утвержденные расходы (Специальные расходы)</t>
  </si>
  <si>
    <t>Условно утвержденные расходы</t>
  </si>
  <si>
    <t>Осуществление полномочий по государственной регистрации актов гражданского состояния (Расходы на выплаты персоналу государственных (муниципальных) органов)</t>
  </si>
  <si>
    <t>Осуществление полномочий по государственной регистрации актов гражданского состояния (Иные закупки товаров, работ и услуг для обеспечения государственных (муниципальных) нужд)</t>
  </si>
  <si>
    <t>Осуществление полномочий по государственной регистрации актов гражданского состояния</t>
  </si>
  <si>
    <t>Государственная регистрация актов гражданского состояния (Расходы на выплаты персоналу государственных (муниципальных) органов)</t>
  </si>
  <si>
    <t>Осуществление первичного воинского учета органами местного самоуправления поселений, муниципальных и городских округов (Расходы на выплаты персоналу государственных (муниципальных) органов)</t>
  </si>
  <si>
    <t>Осуществление первичного воинского учета органами местного самоуправления поселений, муниципальных и городских округов (Иные закупки товаров, работ и услуг для обеспечения государственных (муниципальных) нужд)</t>
  </si>
  <si>
    <t>Муниципальная программа муниципального образования "Город Донецк" "Защита населения и территории от чрезвычайных ситуаций, обеспечение пожарной безопасности и безопасности людей на водных объектах"</t>
  </si>
  <si>
    <t>Комплекс процессных мероприятий "Создание системы обеспечения вызова экстренных оперативных служб по единому номеру "112""</t>
  </si>
  <si>
    <t>09.4.04</t>
  </si>
  <si>
    <t>09.4.04.00590</t>
  </si>
  <si>
    <t>Муниципальная программа муниципального образования "Город Донецк" "Развитие транспортной инфраструктуры и комплексного благоустройства территории муниципального образования "Город Донецк"</t>
  </si>
  <si>
    <t>Комплекс процессных мероприятий "Комплексное благоустройство территории муниципального образования "Город Донецк"</t>
  </si>
  <si>
    <t>14.4.02</t>
  </si>
  <si>
    <t>Комплекс процессных мероприятий "Развитие транспортной инфраструктуры муниципального образования "Город Донецк"</t>
  </si>
  <si>
    <t>14.4.01</t>
  </si>
  <si>
    <t>14.4.01.9Д121</t>
  </si>
  <si>
    <t>14.4.01.9Д122</t>
  </si>
  <si>
    <t>14.4.01.9Д123</t>
  </si>
  <si>
    <t>14.4.01.9Д124</t>
  </si>
  <si>
    <t>14.4.01.9Д125</t>
  </si>
  <si>
    <t>14.4.01.9Д126</t>
  </si>
  <si>
    <t>14.4.01.9Д127</t>
  </si>
  <si>
    <t>14.4.01.9Д128</t>
  </si>
  <si>
    <t>14.4.01.9Д129</t>
  </si>
  <si>
    <t>14.4.01.9Д130</t>
  </si>
  <si>
    <t>14.4.01.9Д131</t>
  </si>
  <si>
    <t>14.4.01.9Д133</t>
  </si>
  <si>
    <t>14.4.01.9Д134</t>
  </si>
  <si>
    <t>14.4.01.9Д135</t>
  </si>
  <si>
    <t>14.4.01.9Д137</t>
  </si>
  <si>
    <t>14.4.01.9Д138</t>
  </si>
  <si>
    <t>14.4.01.9Д139</t>
  </si>
  <si>
    <t>14.4.01.9Д140</t>
  </si>
  <si>
    <t>14.4.01.9Д864</t>
  </si>
  <si>
    <t>14.4.01.SД061</t>
  </si>
  <si>
    <t>Содержание автомобильных дорог общего пользования местного значения и искусственных дорожных сооружений на них в зимнее время года (Иные закупки товаров, работ и услуг для обеспечения государственных (муниципальных) нужд)</t>
  </si>
  <si>
    <t>Содержание автомобильных дорог общего пользования местного значения и искусственных дорожных сооружений на них, в части содержания дорожных знаков</t>
  </si>
  <si>
    <t>Содержание автомобильных дорог общего пользования местного значения и искусственных дорожных сооружений на них, в части устройство дорожной разметки проезжей части дорог (Иные закупки товаров, работ и услуг для обеспечения государственных (муниципальных) нужд)</t>
  </si>
  <si>
    <t>Содержание зеленых насаждений вдоль автомобильных дорог общего пользования местного значения (Иные закупки товаров, работ и услуг для обеспечения государственных (муниципальных) нужд)</t>
  </si>
  <si>
    <t>Содержание автомобильных дорог общего пользования местного значения и искусственных дорожных сооружений на них, в части уборки и текущего содержания остановочных павильонов (Иные закупки товаров, работ и услуг для обеспечения государственных (муниципальных) нужд)</t>
  </si>
  <si>
    <t>Содержание автомобильных дорог общего пользования местного значения и искусственных дорожных сооружений на них, в части механизированной и ручной очистки дорожных покрытий от мусора, пыли грязи на участках автомобильных дорог, в том числе влажная уборка (Иные закупки товаров, работ и услуг для обеспечения государственных (муниципальных) нужд)</t>
  </si>
  <si>
    <t>Содержание автомобильных дорог общего пользования местного значения и искусственных дорожных сооружений на них, в части покоса травы на обочинах, откосах, разделительной полосе, полосе отвода автомобильных дорог с уборкой и утилизацией (Иные закупки товаров, работ и услуг для обеспечения государственных (муниципальных) нужд)</t>
  </si>
  <si>
    <t>Содержание автомобильных дорог общего пользования местного значения и искусственных дорожных сооружений на них, в части устранения дефектов  тротуаров с восстановлением изношенного верхнего слоя асфальтобетонного покрытия (Иные закупки товаров, работ и услуг для обеспечения государственных (муниципальных) нужд)</t>
  </si>
  <si>
    <t>Содержание автомобильных дорог общего пользования местного значения и искусственных дорожных сооружений на них, в части восстановления поперечного профиля и ровности проезжей части гравийных и щебеночных покрытий дорог (Иные закупки товаров, работ и услуг для обеспечения государственных (муниципальных) нужд)</t>
  </si>
  <si>
    <t>Содержание автомобильных дорог общего пользования местного значения и искусственных дорожных сооружений на них: устранение деформаций и повреждений дорожного покрытия, восстановление сцепных свойств в местах выпотевания битума, заливка трещин на асфальтобетонных покрытиях, восстановление деформационных швов покрытия (Иные закупки товаров, работ и услуг для обеспечения государственных (муниципальных) нужд)</t>
  </si>
  <si>
    <t>Содержание автомобильных дорог общего пользования местного значения и искусственных дорожных сооружений на них: восстановление поперечного профиля и ровности проезжей части грунтовых покрытий дорог (Иные закупки товаров, работ и услуг для обеспечения государственных (муниципальных) нужд)</t>
  </si>
  <si>
    <t>Текущий ремонт автомобильных дорог общего пользования местного значения и искусственных дорожных сооружений на них (Иные закупки товаров, работ и услуг для обеспечения государственных (муниципальных) нужд)</t>
  </si>
  <si>
    <t>Выполнение функций строительного контроля по текущему ремонту объектов транспортной инфраструктуры (Иные закупки товаров, работ и услуг для обеспечения государственных (муниципальных) нужд)</t>
  </si>
  <si>
    <t>Содержание автомобильных дорог общего пользования местного значения и искусственных дорожных сооружений на них: содержание линий электроосвещения вдоль автомобильных дорог на территории города Донецка с заменой ламп и светильников, вышедших из строя (Иные закупки товаров, работ и услуг для обеспечения государственных (муниципальных) нужд)</t>
  </si>
  <si>
    <t>Сопутствующие расходы в части закупки товаров, работ, услуг в целях проведения капитального ремонта, строительства и реконструкции объектов транспортной инфраструктуры (Иные закупки товаров, работ и услуг для обеспечения государственных (муниципальных) нужд)</t>
  </si>
  <si>
    <t>Ремонт и содержание автомобильных дорог общего пользования и искусственных дорожных сооружений на них (субсидии на ремонт и содержание автомобильных дорог общего пользования местного значения) (Иные закупки товаров, работ и услуг для обеспечения государственных (муниципальных) нужд)</t>
  </si>
  <si>
    <t>Содержание автомобильных дорог общего пользования местного значения и искусственных дорожных сооружений на них в зимнее время года</t>
  </si>
  <si>
    <t>Содержание автомобильных дорог общего пользования местного значения и искусственных дорожных сооружений на них, в части содержания дорожных знаков (Иные закупки товаров, работ и услуг для обеспечения государственных (муниципальных) нужд)</t>
  </si>
  <si>
    <t>Содержание автомобильных дорог общего пользования местного значения и искусственных дорожных сооружений на них, в части устройство дорожной разметки проезжей части дорог</t>
  </si>
  <si>
    <t>Содержание автомобильных дорог общего пользования местного значения и искусственных дорожных сооружений на них, в части уборки и текущего содержания остановочных павильонов</t>
  </si>
  <si>
    <t>Содержание автомобильных дорог общего пользования местного значения и искусственных дорожных сооружений на них, в части механизированной и ручной очистки дорожных покрытий от мусора, пыли грязи на участках автомобильных дорог, в том числе влажная уборка</t>
  </si>
  <si>
    <t>Содержание автомобильных дорог общего пользования местного значения и искусственных дорожных сооружений на них, в части покоса травы на обочинах, откосах, разделительной полосе, полосе отвода автомобильных дорог с уборкой и утилизацией</t>
  </si>
  <si>
    <t>Содержание автомобильных дорог общего пользования местного значения и искусственных дорожных сооружений на них, в части устранения дефектов  тротуаров с восстановлением изношенного верхнего слоя асфальтобетонного покрытия</t>
  </si>
  <si>
    <t>Содержание автомобильных дорог общего пользования местного значения и искусственных дорожных сооружений на них: устранение деформаций и повреждений дорожного покрытия, восстановление сцепных свойств в местах выпотевания битума, заливка трещин на асфальтобетонных покрытиях, восстановление деформационных швов покрытия</t>
  </si>
  <si>
    <t>Содержание автомобильных дорог общего пользования местного значения и искусственных дорожных сооружений на них: восстановление поперечного профиля и ровности проезжей части грунтовых покрытий дорог</t>
  </si>
  <si>
    <t>Текущий ремонт автомобильных дорог общего пользования местного значения и искусственных дорожных сооружений на них</t>
  </si>
  <si>
    <t>Выполнение функций строительного контроля по текущему ремонту объектов транспортной инфраструктуры</t>
  </si>
  <si>
    <t>Содержание автомобильных дорог общего пользования местного значения и искусственных дорожных сооружений на них: содержание линий электроосвещения вдоль автомобильных дорог на территории города Донецка с заменой ламп и светильников, вышедших из строя</t>
  </si>
  <si>
    <t>Сопутствующие расходы в части закупки товаров, работ, услуг в целях проведения капитального ремонта, строительства и реконструкции объектов транспортной инфраструктуры</t>
  </si>
  <si>
    <t>Прочие расходы за счет бюджетных ассигнований дорожного фонда (содержание и обслуживание общественных мест (туалетов, стоянок), расположенных вдоль автомобильных дорог общего пользования местного значения)</t>
  </si>
  <si>
    <t>Прочие расходы за счет бюджетных ассигнований дорожного фонда (содержание и обслуживание общественных мест (туалетов, стоянок), расположенных вдоль автомобильных дорог общего пользования местного значения) (Иные закупки товаров, работ и услуг для обеспечения государственных (муниципальных) нужд)</t>
  </si>
  <si>
    <t>Ремонт и содержание автомобильных дорог общего пользования и искусственных дорожных сооружений на них (субсидии на ремонт и содержание автомобильных дорог общего пользования местного значения)</t>
  </si>
  <si>
    <t>Расходы на обеспечение транспортной безопасности объектов дорожного хозяйства (расходы, связанные с проведением мероприятий по охране, защите от актов незаконного вмешательства (расходы на привлечение и обеспечение деятельности специализированных организаций) объектов транспортной инфраструктуры) (Иные закупки товаров, работ и услуг для обеспечения государственных (муниципальных) нужд)</t>
  </si>
  <si>
    <t>14.4.01.9Д520</t>
  </si>
  <si>
    <t>Расходы на обеспечение транспортной безопасности объектов дорожного хозяйства (расходы, связанные с проведением мероприятий по охране, защите от актов незаконного вмешательства (расходы на привлечение и обеспечение деятельности специализированных организаций) объектов транспортной инфраструктуры)</t>
  </si>
  <si>
    <t>Комплекс процессных мероприятий "Обеспечение жильем отдельных категорий граждан"</t>
  </si>
  <si>
    <t>06.4.01</t>
  </si>
  <si>
    <t>Комплекс процессных мероприятий "Повышение удовлетворенности населения муниципального образования "Город Донецк" уровнем коммунального обслуживания"</t>
  </si>
  <si>
    <t>07.4.02</t>
  </si>
  <si>
    <t>07.4.02.S3660</t>
  </si>
  <si>
    <t>07.4.02.SТ100</t>
  </si>
  <si>
    <t>Возмещение предприятиям жилищно-коммунального хозяйства части платы граждан за услуги по водоснабжению и водоотведению (Субсидии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услуг)</t>
  </si>
  <si>
    <t>Возмещение предприятиям жилищно-коммунального хозяйства части платы граждан за услуги по водоснабжению и водоотведению</t>
  </si>
  <si>
    <t>Возмещение предприятиям жилищно-коммунального хозяйства части платы граждан за услуги по теплоснабжению и горячему водоснабжению (Субсидии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услуг)</t>
  </si>
  <si>
    <t>Возмещение предприятиям жилищно-коммунального хозяйства части платы граждан за услуги по теплоснабжению и горячему водоснабжению</t>
  </si>
  <si>
    <t>Комплекс процессных мероприятий "Охрана, защита городских лесов и комплексное содержание зелёных насаждений  территории города Донецка"</t>
  </si>
  <si>
    <t>Комплексное содержание зеленых насаждений (Иные закупки товаров, работ и услуг для обеспечения государственных (муниципальных) нужд)</t>
  </si>
  <si>
    <t>Комплексное содержание зеленых насаждений</t>
  </si>
  <si>
    <t>11.4.02</t>
  </si>
  <si>
    <t>Санитарная уборка (очистка) территории муниципального образования "Город Донецк" (Иные закупки товаров, работ и услуг для обеспечения государственных (муниципальных) нужд)</t>
  </si>
  <si>
    <t>14.4.02.23540</t>
  </si>
  <si>
    <t>14.4.02.23550</t>
  </si>
  <si>
    <t>14.4.02.23560</t>
  </si>
  <si>
    <t>Отлов бродячих животных (Иные закупки товаров, работ и услуг для обеспечения государственных (муниципальных) нужд)</t>
  </si>
  <si>
    <t>Отлов бродячих животных</t>
  </si>
  <si>
    <t>14.4.02.23570</t>
  </si>
  <si>
    <t>14.4.02.23580</t>
  </si>
  <si>
    <t>14.4.02.23590</t>
  </si>
  <si>
    <t>14.4.02.25100</t>
  </si>
  <si>
    <t>Комплекс процессных мероприятий "Обеспечение реализации муниципальной программы "Развитие транспортной инфраструктуры и комплексного благоустройства территории муниципального образования"Город Донецк"</t>
  </si>
  <si>
    <t>14.4.03</t>
  </si>
  <si>
    <t>14.4.03.00110</t>
  </si>
  <si>
    <t>14.4.03.00190</t>
  </si>
  <si>
    <t>Муниципальная программа муниципального образования "Город Донецк" "Развитие образования в муниципальном образовании "Город Донецк"</t>
  </si>
  <si>
    <t>02.4.01</t>
  </si>
  <si>
    <t>02.4.01.00590</t>
  </si>
  <si>
    <t>Организация питания детей в дошкольных учреждениях (Субсидии бюджетным учреждениям)</t>
  </si>
  <si>
    <t>Организация питания детей в дошкольных учреждениях</t>
  </si>
  <si>
    <t>02.4.01.24720</t>
  </si>
  <si>
    <t>02.4.01.72460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</si>
  <si>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 (Субсидии бюджетным учреждениям)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</si>
  <si>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</t>
  </si>
  <si>
    <t>02.4.04</t>
  </si>
  <si>
    <t>02.4.02</t>
  </si>
  <si>
    <t>Приобретение молока для учащихся 1-4 классов с целью обеспечения социальной гарантии доступности общего образования (Субсидии бюджетным учреждениям)</t>
  </si>
  <si>
    <t>Приобретение молока для учащихся 1-4 классов с целью обеспечения социальной гарантии доступности общего образования</t>
  </si>
  <si>
    <t>Организация питания учащихся из малообеспеченных семей с целью обеспечения социальной гарантии доступности общего образования (Субсидии бюджетным учреждениям)</t>
  </si>
  <si>
    <t>Организация питания учащихся из малообеспеченных семей с целью обеспечения социальной гарантии доступности общего образования</t>
  </si>
  <si>
    <t>02.4.02.00590</t>
  </si>
  <si>
    <t>02.4.02.24500</t>
  </si>
  <si>
    <t>02.4.02.24510</t>
  </si>
  <si>
    <t>Организация питания учащихся из категории детей с ограниченными возможностями здоровья с целью обеспечения социальной гарантии доступности общего образования</t>
  </si>
  <si>
    <t>Организация питания учащихся из категории детей с ограниченными возможностями здоровья с целью обеспечения социальной гарантии доступности общего образования (Субсидии бюджетным учреждениям)</t>
  </si>
  <si>
    <t>Организация питания учащихся из категории детей с ограниченными возможностями здоровья, получающих надомное образование с целью обеспечения социальной гарантии доступности общего образования</t>
  </si>
  <si>
    <t>Организация питания учащихся из категории детей с ограниченными возможностями здоровья, получающих надомное образование с целью обеспечения социальной гарантии доступности общего образования (Субсидии бюджетным учреждениям)</t>
  </si>
  <si>
    <t>02.4.02.24570</t>
  </si>
  <si>
    <t>02.4.02.24580</t>
  </si>
  <si>
    <t>Дополнительные расходы на организацию бесплатного горячего питания детей из многодетных семей, обучающихся по очной форме обучения по программам основного общего, среднего общего образования в муниципальных образовательных организациях с целью сохранения утвержденной стоимости</t>
  </si>
  <si>
    <t>Дополнительные расходы на организацию бесплатного горячего питания детей из многодетных семей, обучающихся по очной форме обучения по программам основного общего, среднего общего образования в муниципальных образовательных организациях с целью сохранения утвержденной стоимости (Субсидии бюджетным учреждениям)</t>
  </si>
  <si>
    <t>02.4.02.28250</t>
  </si>
  <si>
    <t>02.4.02.28260</t>
  </si>
  <si>
    <t>Дополнительные расходы на организацию бесплатного горячего питания детей участников специальной военной операции, а также детей, находящихся под опекой (попечительством) участников специальной военной операции, обучающихся по очной форме обучения по программам основного общего, среднего общего образования в муниципальных образовательных организациях с целью сохранения утвержденной стоимости</t>
  </si>
  <si>
    <t>Дополнительные расходы на организацию бесплатного горячего питания детей участников специальной военной операции, а также детей, находящихся под опекой (попечительством) участников специальной военной операции, обучающихся по очной форме обучения по программам основного общего, среднего общего образования в муниципальных образовательных организациях с целью сохранения утвержденной стоимости (Субсидии бюджетным учреждениям)</t>
  </si>
  <si>
    <t>02.4.02.72460</t>
  </si>
  <si>
    <t>02.4.02.L3040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</si>
  <si>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 (Субсидии бюджетным учреждениям)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</si>
  <si>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</si>
  <si>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02.4.02.S4780</t>
  </si>
  <si>
    <t>Организация подвоза обучающихся и аренду плавательных бассейнов для обучения плаванию обучающихся муниципальных общеобразовательных организаций в рамках реализации внеурочной деятельности спортивно-оздоровительного направления основной образовательной программы начального образования (Субсидии бюджетным учреждениям)</t>
  </si>
  <si>
    <t>Организация подвоза обучающихся и аренду плавательных бассейнов для обучения плаванию обучающихся муниципальных общеобразовательных организаций в рамках реализации внеурочной деятельности спортивно-оздоровительного направления основной образовательной программы начального образования</t>
  </si>
  <si>
    <t>Организация бесплатного горячего питания детей из многодетных семей, обучающихся по очной форме обучения по программам основного общего, среднего общего образования в муниципальных образовательных организациях (Субсидии бюджетным учреждениям)</t>
  </si>
  <si>
    <t>Организация бесплатного горячего питания детей из многодетных семей, обучающихся по очной форме обучения по программам основного общего, среднего общего образования в муниципальных образовательных организациях</t>
  </si>
  <si>
    <t>02.4.02.S5250</t>
  </si>
  <si>
    <t>08.4.03</t>
  </si>
  <si>
    <t>Комплекс процессных мероприятий "Комплексные меры противодействия злоупотреблению наркотиками и их незаконному обороту в муниципальном образовании "Город Донецк"</t>
  </si>
  <si>
    <t>Комплекс процессных мероприятий "Обеспечение получения образования обучающимися в муниципальных организациях дополнительного образования"</t>
  </si>
  <si>
    <t>02.4.03</t>
  </si>
  <si>
    <t>02.4.03.00590</t>
  </si>
  <si>
    <t>Обеспечение функционирования модели персонифицированного финансирования дополнительного образования (Субсидии бюджетным учреждениям)</t>
  </si>
  <si>
    <t>Обеспечение функционирования модели персонифицированного финансирования дополнительного образования</t>
  </si>
  <si>
    <t>02.4.03.28180</t>
  </si>
  <si>
    <t>Обеспечение функционирования модели персонифицированного финансирования дополнительного образования (Субсидии автономным учреждениям)</t>
  </si>
  <si>
    <t>Обеспечение функционирования модели персонифицированного финансирования дополнительного образования (Субсидии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услуг)</t>
  </si>
  <si>
    <t>Комплекс процессных мероприятий "Создание условий для развития культуры"</t>
  </si>
  <si>
    <t>10.4.01</t>
  </si>
  <si>
    <t>10.4.01.00590</t>
  </si>
  <si>
    <t>Комплекс процессных мероприятий "Развитие спорта высших достижений и системы подготовки спортивного резерва в муниципальном образовании "Город Донецк""</t>
  </si>
  <si>
    <t>12.4.02</t>
  </si>
  <si>
    <t>12.4.02.00590</t>
  </si>
  <si>
    <t>Муниципальная программа муниципального образования "Город Донецк" "Молодежная политика и социальная активность"</t>
  </si>
  <si>
    <t>Комплекс процессных мероприятий "Реализация молодежной политики и развитие инфраструктуры молодежной политики"</t>
  </si>
  <si>
    <t>Реализация мероприятий по софинансированию муниципальных программ по работе с молодежью (Иные закупки товаров, работ и услуг для обеспечения государственных (муниципальных) нужд)</t>
  </si>
  <si>
    <t>Реализация мероприятий по софинансированию муниципальных программ по работе с молодежью</t>
  </si>
  <si>
    <t>03.4.01</t>
  </si>
  <si>
    <t>03.4.01.S3120</t>
  </si>
  <si>
    <t>03.4.02</t>
  </si>
  <si>
    <t>03.4.02.S3120</t>
  </si>
  <si>
    <t>Комплекс процессных мероприятий "Создание условий для развития способностей  и талантов молодежи, предоставление возможностей самореализации и поддержка социально значимых инициатив"</t>
  </si>
  <si>
    <t>02.4.04.00110</t>
  </si>
  <si>
    <t>02.4.04.00190</t>
  </si>
  <si>
    <t>02.4.04.00590</t>
  </si>
  <si>
    <t>Муниципальная программа муниципального образования "Город Донецк" "Социальная поддержка граждан"</t>
  </si>
  <si>
    <t>Комплекс процессных мероприятий "Совершенствование мер демографической политики в области социальной поддержки семьи и детей"</t>
  </si>
  <si>
    <t>Расходы на торговую наценку продуктов питания в пришкольных лагерях в каникулярное время (Субсидии бюджетным учреждениям)</t>
  </si>
  <si>
    <t>Расходы на торговую наценку продуктов питания в пришкольных лагерях в каникулярное время</t>
  </si>
  <si>
    <t>Организация отдыха детей в каникулярное время (Субсидии бюджетным учреждениям)</t>
  </si>
  <si>
    <t>Организация отдыха детей в каникулярное время</t>
  </si>
  <si>
    <t>Комплекс процессных мероприятий "Создание условий для улучшения оказания медицинской помощи населению и привлечения медицинских работников для работы в государственной медицинской организации, зарегистрированной на территории муниципального образования "Город Донецк"</t>
  </si>
  <si>
    <t>Частичная ежемесячная компенсационная выплата на оплату найма жилых помещений медицинским работникам (Социальные выплаты гражданам, кроме публичных нормативных социальных выплат)</t>
  </si>
  <si>
    <t>Частичная ежемесячная компенсационная выплата на оплату найма жилых помещений медицинским работникам</t>
  </si>
  <si>
    <t>01.4.01</t>
  </si>
  <si>
    <t>01.4.01.23110</t>
  </si>
  <si>
    <t>Осуществление единовременных выплат врачам при трудоустройстве с целью привлечения врачебных кадров (Социальные выплаты гражданам, кроме публичных нормативных социальных выплат)</t>
  </si>
  <si>
    <t>Осуществление единовременных выплат врачам при трудоустройстве с целью привлечения врачебных кадров</t>
  </si>
  <si>
    <t>01.4.01.23170</t>
  </si>
  <si>
    <t>01.4.01.27150</t>
  </si>
  <si>
    <t>Государственная поддержка отрасли культуры</t>
  </si>
  <si>
    <t>10.2.01</t>
  </si>
  <si>
    <t>10.2.01.L5190</t>
  </si>
  <si>
    <t>Государственная поддержка отрасли культуры (Субсидии бюджетным учреждениям)</t>
  </si>
  <si>
    <t>10.4.02</t>
  </si>
  <si>
    <t>10.4.02.00110</t>
  </si>
  <si>
    <t>10.4.02.00190</t>
  </si>
  <si>
    <t>10.4.02.00590</t>
  </si>
  <si>
    <t>Расходы на обеспечение деятельности (оказание услуг) муниципальных учреждений города Донецка (в части обеспечения деятельности муниципальных казенных учреждений и предоставления субсидий муниципальным автономным и бюджетным учреждениям на выполнение муниципального задания) (Расходы на выплаты персоналу казенных учреждений)</t>
  </si>
  <si>
    <t>Комплекс процессных мероприятий "Социальная поддержка отдельных категорий граждан"</t>
  </si>
  <si>
    <t>Выплата пенсии за выслугу лет, лицам замещавшим муниципальные должности и должности муниципальной службы в муниципальном образовании "Город Донецк" (Публичные нормативные социальные выплаты гражданам)</t>
  </si>
  <si>
    <t>Выплата пенсии за выслугу лет, лицам замещавшим муниципальные должности и должности муниципальной службы в муниципальном образовании "Город Донецк"</t>
  </si>
  <si>
    <t>04.4.01</t>
  </si>
  <si>
    <t>04.4.01.10390</t>
  </si>
  <si>
    <t>Комплекс процессных мероприятий "Модернизация и развитие социального обслуживания населения, повышение качества жизни граждан старшего поколения"</t>
  </si>
  <si>
    <t>04.4.04</t>
  </si>
  <si>
    <t>04.4.04.00590</t>
  </si>
  <si>
    <t>04.4.04.26310</t>
  </si>
  <si>
    <t>04.4.04.72260</t>
  </si>
  <si>
    <t>Оказание государственной социальной помощи на основании социального контракта отдельным категориям граждан (Социальные выплаты гражданам, кроме публичных нормативных социальных выплат)</t>
  </si>
  <si>
    <t>Ежегодная денежная выплата лицам, награжденным нагрудным знаком "Почетный донор России" (Иные закупки товаров, работ и услуг для обеспечения государственных (муниципальных) нужд)</t>
  </si>
  <si>
    <t>Ежегодная денежная выплата лицам, награжденным нагрудным знаком "Почетный донор России" (Социальные выплаты гражданам, кроме публичных нормативных социальных выплат)</t>
  </si>
  <si>
    <t>Оплата жилищно-коммунальных услуг отдельным категориям граждан (Социальные выплаты гражданам, кроме публичных нормативных социальных выплат)</t>
  </si>
  <si>
    <t>Осуществление полномочий по предоставлению гражданам в целях оказания социальной поддержки субсидий на оплату жилых помещений и коммунальных услуг (Иные закупки товаров, работ и услуг для обеспечения государственных (муниципальных) нужд)</t>
  </si>
  <si>
    <t>Осуществление полномочий по предоставлению гражданам в целях оказания социальной поддержки субсидий на оплату жилых помещений и коммунальных услуг (Социальные выплаты гражданам, кроме публичных нормативных социальных выплат)</t>
  </si>
  <si>
    <t>Осуществление полномочий по предоставлению материальной и иной помощи для погребения (Иные закупки товаров, работ и услуг для обеспечения государственных (муниципальных) нужд)</t>
  </si>
  <si>
    <t>Осуществление полномочий по предоставлению материальной и иной помощи для погребения (Социальные выплаты гражданам, кроме публичных нормативных социальных выплат)</t>
  </si>
  <si>
    <t>Осуществление полномочий по предоставлению мер социальной поддержки тружеников тыла (Иные закупки товаров, работ и услуг для обеспечения государственных (муниципальных) нужд)</t>
  </si>
  <si>
    <t>Осуществление полномочий по предоставлению мер социальной поддержки тружеников тыла (Социальные выплаты гражданам, кроме публичных нормативных социальных выплат)</t>
  </si>
  <si>
    <t>Осуществление полномочий по предоставлению мер социальной поддержки реабилитированных лиц, лиц, признанных пострадавшими от политических репрессий, и членов их семей (Иные закупки товаров, работ и услуг для обеспечения государственных (муниципальных) нужд)</t>
  </si>
  <si>
    <t>Осуществление полномочий по предоставлению мер социальной поддержки реабилитированных лиц, лиц, признанных пострадавшими от политических репрессий, и членов их семей (Социальные выплаты гражданам, кроме публичных нормативных социальных выплат)</t>
  </si>
  <si>
    <t>Осуществление полномочий по предоставлению мер социальной поддержки ветеранов труда Ростовской области, в том числе по организации приема и оформления документов, необходимых для присвоения звания "Ветеран труда Ростовской области" (Иные закупки товаров, работ и услуг для обеспечения государственных (муниципальных) нужд)</t>
  </si>
  <si>
    <t>Осуществление полномочий по предоставлению мер социальной поддержки ветеранов труда Ростовской области, в том числе по организации приема и оформления документов, необходимых для присвоения звания "Ветеран труда Ростовской области" (Социальные выплаты гражданам, кроме публичных нормативных социальных выплат)</t>
  </si>
  <si>
    <t>Осуществление полномочий по предоставлению мер социальной поддержки ветеранов труда и граждан, приравненных к ним, в том числе по организации приема и оформления документов, необходимых для присвоения звания "Ветеран труда" (Иные закупки товаров, работ и услуг для обеспечения государственных (муниципальных) нужд)</t>
  </si>
  <si>
    <t>Осуществление полномочий по предоставлению мер социальной поддержки ветеранов труда и граждан, приравненных к ним, в том числе по организации приема и оформления документов, необходимых для присвоения звания "Ветеран труда" (Социальные выплаты гражданам, кроме публичных нормативных социальных выплат)</t>
  </si>
  <si>
    <t>Осуществление полномочий по оказанию государственной социальной помощи в виде социального пособия и (или) на основании социального контракта (Иные закупки товаров, работ и услуг для обеспечения государственных (муниципальных) нужд)</t>
  </si>
  <si>
    <t>Осуществление полномочий по оказанию социальной помощи в виде адресной социальной выплаты (Иные закупки товаров, работ и услуг для обеспечения государственных (муниципальных) нужд)</t>
  </si>
  <si>
    <t>04.2.Я2</t>
  </si>
  <si>
    <t>04.2.Я2.54040</t>
  </si>
  <si>
    <t>04.4.01.52200</t>
  </si>
  <si>
    <t>04.4.01.52500</t>
  </si>
  <si>
    <t>04.4.01.72100</t>
  </si>
  <si>
    <t>04.4.01.72120</t>
  </si>
  <si>
    <t>04.4.01.72490</t>
  </si>
  <si>
    <t>04.4.01.72500</t>
  </si>
  <si>
    <t>04.4.01.72510</t>
  </si>
  <si>
    <t>04.4.01.72520</t>
  </si>
  <si>
    <t>04.4.01.75110</t>
  </si>
  <si>
    <t>04.4.01.75120</t>
  </si>
  <si>
    <t>Оказание государственной социальной помощи на основании социального контракта отдельным категориям граждан</t>
  </si>
  <si>
    <t>Ежегодная денежная выплата лицам, награжденным нагрудным знаком "Почетный донор России"</t>
  </si>
  <si>
    <t>Осуществление полномочий по оказанию социальной помощи в виде адресной социальной выплаты</t>
  </si>
  <si>
    <t>Осуществление полномочий по оказанию государственной социальной помощи в виде социального пособия и (или) на основании социального контракта</t>
  </si>
  <si>
    <t>Осуществление полномочий по предоставлению мер социальной поддержки ветеранов труда и граждан, приравненных к ним, в том числе по организации приема и оформления документов, необходимых для присвоения звания "Ветеран труда"</t>
  </si>
  <si>
    <t>Осуществление полномочий по предоставлению мер социальной поддержки ветеранов труда Ростовской области, в том числе по организации приема и оформления документов, необходимых для присвоения звания "Ветеран труда Ростовской области"</t>
  </si>
  <si>
    <t>Осуществление полномочий по предоставлению мер социальной поддержки реабилитированных лиц, лиц, признанных пострадавшими от политических репрессий, и членов их семей</t>
  </si>
  <si>
    <t>Осуществление полномочий по предоставлению мер социальной поддержки тружеников тыла</t>
  </si>
  <si>
    <t>Осуществление полномочий по предоставлению материальной и иной помощи для погребения</t>
  </si>
  <si>
    <t>Осуществление полномочий по предоставлению гражданам в целях оказания социальной поддержки субсидий на оплату жилых помещений и коммунальных услуг</t>
  </si>
  <si>
    <t>Оплата жилищно-коммунальных услуг отдельным категориям граждан (Иные закупки товаров, работ и услуг для обеспечения государственных (муниципальных) нужд)</t>
  </si>
  <si>
    <t>Осуществление полномочий по предоставлению мер социальной поддержки детей из многодетных семей (Иные закупки товаров, работ и услуг для обеспечения государственных (муниципальных) нужд)</t>
  </si>
  <si>
    <t>Осуществление полномочий по предоставлению мер социальной поддержки детей из многодетных семей (Социальные выплаты гражданам, кроме публичных нормативных социальных выплат)</t>
  </si>
  <si>
    <t>Осуществление полномочий по выплате пособия на ребенка (Иные закупки товаров, работ и услуг для обеспечения государственных (муниципальных) нужд)</t>
  </si>
  <si>
    <t>Осуществление полномочий по выплате пособия на ребенка (Социальные выплаты гражданам, кроме публичных нормативных социальных выплат)</t>
  </si>
  <si>
    <t>Осуществление полномочий по предоставлению мер социальной поддержки беременных женщин из малоимущих семей, кормящих матерей и детей в возрасте до трех лет из малоимущих семей (Иные закупки товаров, работ и услуг для обеспечения государственных (муниципальных) нужд)</t>
  </si>
  <si>
    <t>Осуществление полномочий по предоставлению мер социальной поддержки беременных женщин из малоимущих семей, кормящих матерей и детей в возрасте до трех лет из малоимущих семей (Социальные выплаты гражданам, кроме публичных нормативных социальных выплат)</t>
  </si>
  <si>
    <t>Осуществление полномочий по предоставлению меры социальной поддержки семей, имеющих детей с фенилкетонурией (Социальные выплаты гражданам, кроме публичных нормативных социальных выплат)</t>
  </si>
  <si>
    <t>Осуществление полномочий по предоставлению дополнительных гарантий детям-сиротам и детям, оставшимся без попечения родителей, лицам из числа детей-сирот и детей, оставшихся без попечения родителей, в виде компенсации расходов на оплату жилищно-коммунальных услуг (Социальные выплаты гражданам, кроме публичных нормативных социальных выплат)</t>
  </si>
  <si>
    <t>04.4.03</t>
  </si>
  <si>
    <t>04.4.03.72150</t>
  </si>
  <si>
    <t>04.4.03.72160</t>
  </si>
  <si>
    <t>04.4.03.72170</t>
  </si>
  <si>
    <t>04.4.03.72210</t>
  </si>
  <si>
    <t>04.4.03.72240</t>
  </si>
  <si>
    <t>04.4.03.72530</t>
  </si>
  <si>
    <t>04.4.03.72540</t>
  </si>
  <si>
    <t>Осуществление полномочий по выплате компенсации родительской платы за присмотр и уход за детьми в образовательной организации, реализующей образовательную программу дошкольного образования (Социальные выплаты гражданам, кроме публичных нормативных социальных выплат)</t>
  </si>
  <si>
    <t>Осуществление полномочий по предоставлению мер социальной поддержки граждан, усыновивших (удочеривших) ребенка (детей), в части назначения и выплаты единовременного денежного пособия (Социальные выплаты гражданам, кроме публичных нормативных социальных выплат)</t>
  </si>
  <si>
    <t>04.4.03.72180</t>
  </si>
  <si>
    <t>04.4.03.72220</t>
  </si>
  <si>
    <t>04.4.03.72420</t>
  </si>
  <si>
    <t>Обеспечение жильем молодых семей (Социальные выплаты гражданам, кроме публичных нормативных социальных выплат)</t>
  </si>
  <si>
    <t>06.4.01.L4970</t>
  </si>
  <si>
    <t>Осуществление полномочий по предоставлению мер социальной поддержки детей из многодетных семей</t>
  </si>
  <si>
    <t>Осуществление полномочий по выплате пособия на ребенка</t>
  </si>
  <si>
    <t>Осуществление полномочий по предоставлению мер социальной поддержки граждан, усыновивших (удочеривших) ребенка (детей), в части назначения и выплаты единовременного денежного пособия</t>
  </si>
  <si>
    <t>Осуществление полномочий по предоставлению мер социальной поддержки беременных женщин из малоимущих семей, кормящих матерей и детей в возрасте до трех лет из малоимущих семей</t>
  </si>
  <si>
    <t>Осуществление полномочий по предоставлению меры социальной поддержки семей, имеющих детей с фенилкетонурией</t>
  </si>
  <si>
    <t>Осуществление полномочий по предоставлению дополнительных гарантий детям-сиротам и детям, оставшимся без попечения родителей, лицам из числа детей-сирот и детей, оставшихся без попечения родителей, в виде компенсации расходов на оплату жилищно-коммунальных услуг</t>
  </si>
  <si>
    <t>Комплекс процессных мероприятий "Обеспечение реализации муниципальной программы "Социальная поддержка граждан"</t>
  </si>
  <si>
    <t>Организация исполнительно-распорядительных функций, связанных с реализацией переданных государственных полномочий в сфере социального обслуживания и социальной защиты населения (Расходы на выплаты персоналу государственных (муниципальных) органов)</t>
  </si>
  <si>
    <t>Организация исполнительно-распорядительных функций, связанных с реализацией переданных государственных полномочий в сфере социального обслуживания и социальной защиты населения (Иные закупки товаров, работ и услуг для обеспечения государственных (муниципальных) нужд)</t>
  </si>
  <si>
    <t>Организация исполнительно-распорядительных функций, связанных с реализацией переданных государственных полномочий в сфере социального обслуживания и социальной защиты населения (Уплата налогов, сборов и иных платежей)</t>
  </si>
  <si>
    <t>04.4.02</t>
  </si>
  <si>
    <t>04.4.02.00110</t>
  </si>
  <si>
    <t>04.4.02.00190</t>
  </si>
  <si>
    <t>04.4.02.72110</t>
  </si>
  <si>
    <t>Организация исполнительно-распорядительных функций, связанных с реализацией переданных государственных полномочий в сфере социального обслуживания и социальной защиты населения (Субсидии бюджетным учреждениям)</t>
  </si>
  <si>
    <t>20.4.01.72110</t>
  </si>
  <si>
    <t>Организация исполнительно-распорядительных функций, связанных с реализацией переданных государственных полномочий в сфере социального обслуживания и социальной защиты населения</t>
  </si>
  <si>
    <t>Муниципальная программа муниципального образования "Город Донецк" "Развитие физической культуры и спорта"</t>
  </si>
  <si>
    <t>Комплекс процессных мероприятий "Обеспечение эффективного управления реализацией муниципальной программы"</t>
  </si>
  <si>
    <t>12.4.03</t>
  </si>
  <si>
    <t>12.4.03.00110</t>
  </si>
  <si>
    <t>16.4.01.23650</t>
  </si>
  <si>
    <t>Проведение конкурсных мероприятий на звание "Лучший муниципальный служащий города Донецка" (Расходы на выплаты персоналу государственных (муниципальных) органов)</t>
  </si>
  <si>
    <t>Проведение конкурсных мероприятий на звание "Лучший муниципальный служащий города Донецка"</t>
  </si>
  <si>
    <t>14.4.01.9Д150</t>
  </si>
  <si>
    <t>Капитальный ремонт автомобильных дорог общего пользования местного значения и искусственных дорожных сооружений на них</t>
  </si>
  <si>
    <t>Содержание автомобильных дорог общего пользования местного значения и искусственных дорожных сооружений на них, в части установки и текущего содержания барьерных ограждений и обустройства дорог искусственными неровностями</t>
  </si>
  <si>
    <t>Комплекс процессных мероприятий</t>
  </si>
  <si>
    <t>16.4</t>
  </si>
  <si>
    <t>Обеспечение дополнительного профессионального образования лиц, замещающих выборные муниципальные должности, муниципальных служащих</t>
  </si>
  <si>
    <t>16.4.01.23620</t>
  </si>
  <si>
    <t>Обеспечение дополнительного профессионального образования лиц, замещающих выборные муниципальные должности, муниципальных служащих (Иные закупки товаров, работ и услуг для обеспечения государственных (муниципальных) нужд)</t>
  </si>
  <si>
    <t>Комплексы процессных мероприятий</t>
  </si>
  <si>
    <t>18.4</t>
  </si>
  <si>
    <t>Повышение квалификации и профессиональной переподготовки работников</t>
  </si>
  <si>
    <t>Муниципальная программа муниципального образования "Город Донецк" "Обеспечение качественными жилищно-коммунальными услугами населения муниципального образования "Город Донецк" и энергоэффективность"</t>
  </si>
  <si>
    <t>07.4</t>
  </si>
  <si>
    <t>Комплекс процессных мероприятий "Взносы на капитальный ремонт общего имущества многоквартирных домов по помещениям, находящимся в собственности муниципального образования "Город Донецк"</t>
  </si>
  <si>
    <t>07.4.01</t>
  </si>
  <si>
    <t>Уплата взносов за муниципальный жилищный фонд на проведение капитального ремонта общего имущества в многоквартирных домах в соответствии с Жилищным кодексом Российской Федерации и областным законом от 11.06.2013 №1101-ЗС "О капитальном ремонте общего имущества в многоквартирных домах на территории Ростовской области"</t>
  </si>
  <si>
    <t>07.4.01.69100</t>
  </si>
  <si>
    <t>Уплата взносов за муниципальный жилищный фонд на проведение капитального ремонта общего имущества в многоквартирных домах в соответствии с Жилищным кодексом Российской Федерации и областным законом от 11.06.2013 №1101-ЗС "О капитальном ремонте общего имущества в многоквартирных домах на территории Ростовской области" (Иные закупки товаров, работ и услуг для обеспечения государственных (муниципальных) нужд)</t>
  </si>
  <si>
    <t>08.4</t>
  </si>
  <si>
    <t>Комплекс процессных мероприятий "Противодействие коррупции в муниципальном образовании "Город Донецк"</t>
  </si>
  <si>
    <t>08.4.01</t>
  </si>
  <si>
    <t>Разработка и размещение социальной рекламной продукции антикоррупционной направленности</t>
  </si>
  <si>
    <t>08.4.01.23220</t>
  </si>
  <si>
    <t>Разработка и размещение социальной рекламной продукции антикоррупционной направленности (Иные закупки товаров, работ и услуг для обеспечения государственных (муниципальных) нужд)</t>
  </si>
  <si>
    <t>Комплекс процессных мероприятий "Профилактика экстремизма и терроризма в муниципальном образовании "Город Донецк"</t>
  </si>
  <si>
    <t>08.4.02</t>
  </si>
  <si>
    <t>Усиление антитеррористической защищенности, проведение организационно -технических мероприятий на объектах массового скопления людей</t>
  </si>
  <si>
    <t>08.4.02.23210</t>
  </si>
  <si>
    <t>Усиление антитеррористической защищенности, проведение организационно -технических мероприятий на объектах массового скопления людей (Иные закупки товаров, работ и услуг для обеспечения государственных (муниципальных) нужд)</t>
  </si>
  <si>
    <t>Муниципальная программа муниципального образования "Город Донецк" "Муниципальная политика"</t>
  </si>
  <si>
    <t>15</t>
  </si>
  <si>
    <t>15.4</t>
  </si>
  <si>
    <t>Комплекс процессных мероприятий "Оказание содействия развития институтов и инициатив гражданского общества в муниципальном образовании "Город Донецк"</t>
  </si>
  <si>
    <t>15.4.02</t>
  </si>
  <si>
    <t>Поддержка и развитие гражданских инициатив</t>
  </si>
  <si>
    <t>15.4.02.23670</t>
  </si>
  <si>
    <t>Поддержка и развитие гражданских инициатив (Субсидии некоммерческим организациям (за исключением государственных (муниципальных) учреждений, государственных корпораций (компаний), публично-правовых компаний))</t>
  </si>
  <si>
    <t>Официальная публикация нормативно-правовых актов муниципального образования "Город Донецк", проектов правовых актов муниципального образования "Город Донецк" и иных информационных материалов</t>
  </si>
  <si>
    <t>16.4.02.23680</t>
  </si>
  <si>
    <t>Официальная публикация нормативно-правовых актов муниципального образования "Город Донецк", проектов правовых актов муниципального образования "Город Донецк" и иных информационных материалов (Иные закупки товаров, работ и услуг для обеспечения государственных (муниципальных) нужд)</t>
  </si>
  <si>
    <t>Уплата членских взносов в ассоциацию "Совет муниципальных образований Ростовской области"</t>
  </si>
  <si>
    <t>16.4.02.24250</t>
  </si>
  <si>
    <t>Уплата членских взносов в ассоциацию "Совет муниципальных образований Ростовской области" (Уплата налогов, сборов и иных платежей)</t>
  </si>
  <si>
    <t>17.4</t>
  </si>
  <si>
    <t>Обеспечение исполнения членами казачьих обществ обязательств по оказанию содействия органам местного самоуправления в осуществлении задач и функций, предусмотренных договорами (Субсидии некоммерческим организациям (за исключением государственных (муниципальных) учреждений, государственных корпораций (компаний), публично-правовых компаний))</t>
  </si>
  <si>
    <t>20.4</t>
  </si>
  <si>
    <t>Реализация инициативных проектов</t>
  </si>
  <si>
    <t>Реализация инициативных проектов (Иные закупки товаров, работ и услуг для обеспечения государственных (муниципальных) нужд)</t>
  </si>
  <si>
    <t>Изготовление технической документации на объекты муниципального имущества (технические и межевые планы), с целью проведения государственной регистрации прав на них</t>
  </si>
  <si>
    <t>96.9.00.23710</t>
  </si>
  <si>
    <t>Изготовление технической документации на объекты муниципального имущества (технические и межевые планы), с целью проведения государственной регистрации прав на них (Иные закупки товаров, работ и услуг для обеспечения государственных (муниципальных) нужд)</t>
  </si>
  <si>
    <t>Проведение мероприятий по приватизации имущества</t>
  </si>
  <si>
    <t>96.9.00.23720</t>
  </si>
  <si>
    <t>Проведение мероприятий по приватизации имущества (Иные закупки товаров, работ и услуг для обеспечения государственных (муниципальных) нужд)</t>
  </si>
  <si>
    <t>Предоставление в аренду муниципального имущества (за исключением земельных участков)</t>
  </si>
  <si>
    <t>96.9.00.23730</t>
  </si>
  <si>
    <t>Предоставление в аренду муниципального имущества (за исключением земельных участков) (Иные закупки товаров, работ и услуг для обеспечения государственных (муниципальных) нужд)</t>
  </si>
  <si>
    <t>Предоставление земельных участков (право аренды) из земель, находящихся в собственности муниципального образования "Город Донецк" и государственная собственность на которые не разграничена по результатам торгов</t>
  </si>
  <si>
    <t>96.9.00.23740</t>
  </si>
  <si>
    <t>Предоставление земельных участков (право аренды) из земель, находящихся в собственности муниципального образования "Город Донецк" и государственная собственность на которые не разграничена по результатам торгов (Иные закупки товаров, работ и услуг для обеспечения государственных (муниципальных) нужд)</t>
  </si>
  <si>
    <t>Предоставление земельных участков (право собственности) из земель, находящихся в собственности муниципального образования "Город Донецк" и государственная собственность на которые не разграничена по результатам торгов</t>
  </si>
  <si>
    <t>96.9.00.23750</t>
  </si>
  <si>
    <t>Предоставление земельных участков (право собственности) из земель, находящихся в собственности муниципального образования "Город Донецк" и государственная собственность на которые не разграничена по результатам торгов (Иные закупки товаров, работ и услуг для обеспечения государственных (муниципальных) нужд)</t>
  </si>
  <si>
    <t>Формирование земельных участков</t>
  </si>
  <si>
    <t>96.9.00.23760</t>
  </si>
  <si>
    <t>Формирование земельных участков (Иные закупки товаров, работ и услуг для обеспечения государственных (муниципальных) нужд)</t>
  </si>
  <si>
    <t>Информационное обеспечение деятельности</t>
  </si>
  <si>
    <t>96.9.00.23770</t>
  </si>
  <si>
    <t>Информационное обеспечение деятельности (Иные закупки товаров, работ и услуг для обеспечения государственных (муниципальных) нужд)</t>
  </si>
  <si>
    <t>Государственная регистрация актов гражданского состояния</t>
  </si>
  <si>
    <t>Осуществление первичного воинского учета органами местного самоуправления поселений, муниципальных и городских округов</t>
  </si>
  <si>
    <t>09.4</t>
  </si>
  <si>
    <t>Комплекс процессных мероприятий "Защита населения от чрезвычайных ситуаций"</t>
  </si>
  <si>
    <t>09.4.02</t>
  </si>
  <si>
    <t>Мероприятия по поддержанию в готовности системы оповещения населения муниципального образования "Город Донецк"</t>
  </si>
  <si>
    <t>09.4.02.23340</t>
  </si>
  <si>
    <t>Мероприятия по поддержанию в готовности системы оповещения населения муниципального образования "Город Донецк" (Иные закупки товаров, работ и услуг для обеспечения государственных (муниципальных) нужд)</t>
  </si>
  <si>
    <t>Защита населения и территории от чрезвычайных ситуаций природного и техногенного характера, пожарная безопасность</t>
  </si>
  <si>
    <t>Комплекс процессных мероприятий "Пожарная безопасность"</t>
  </si>
  <si>
    <t>09.4.01</t>
  </si>
  <si>
    <t>Техническое обслуживание противопожарной сигнализации</t>
  </si>
  <si>
    <t>09.4.01.23260</t>
  </si>
  <si>
    <t>Техническое обслуживание противопожарной сигнализации (Иные закупки товаров, работ и услуг для обеспечения государственных (муниципальных) нужд)</t>
  </si>
  <si>
    <t>Техническое обслуживание противопожарной сигнализации (Субсидии бюджетным учреждениям)</t>
  </si>
  <si>
    <t>Техническое обслуживание пожарной автоматики с передачей на пульт "01"</t>
  </si>
  <si>
    <t>09.4.01.23270</t>
  </si>
  <si>
    <t>Техническое обслуживание пожарной автоматики с передачей на пульт "01" (Иные закупки товаров, работ и услуг для обеспечения государственных (муниципальных) нужд)</t>
  </si>
  <si>
    <t>Техническое обслуживание пожарной автоматики с передачей на пульт "01" (Субсидии бюджетным учреждениям)</t>
  </si>
  <si>
    <t>Огнезащитная обработка деревянных конструкций, горючих декораций в целях проведения противопожарных мероприятий</t>
  </si>
  <si>
    <t>09.4.01.23280</t>
  </si>
  <si>
    <t>Огнезащитная обработка деревянных конструкций, горючих декораций в целях проведения противопожарных мероприятий (Субсидии бюджетным учреждениям)</t>
  </si>
  <si>
    <t>Приобретение первичных средств пожаротушения</t>
  </si>
  <si>
    <t>09.4.01.23300</t>
  </si>
  <si>
    <t>Приобретение первичных средств пожаротушения (Субсидии бюджетным учреждениям)</t>
  </si>
  <si>
    <t>Комплексное испытание системы обеспечения пожарной безопасности сверх срока службы</t>
  </si>
  <si>
    <t>09.4.01.27330</t>
  </si>
  <si>
    <t>Комплексное испытание системы обеспечения пожарной безопасности сверх срока службы (Субсидии бюджетным учреждениям)</t>
  </si>
  <si>
    <t>Оплата услуг аварийно-спасательного формирования</t>
  </si>
  <si>
    <t>09.4.02.23320</t>
  </si>
  <si>
    <t>Оплата услуг аварийно-спасательного формирования (Иные закупки товаров, работ и услуг для обеспечения государственных (муниципальных) нужд)</t>
  </si>
  <si>
    <t>Комплекс процессных мероприятий "Обеспечение безопасности на воде"</t>
  </si>
  <si>
    <t>09.4.03</t>
  </si>
  <si>
    <t>Оплата услуг за проведение мероприятий по обеспечению безопасности людей на водных объектах, охране их жизни и здоровья</t>
  </si>
  <si>
    <t>09.4.03.23350</t>
  </si>
  <si>
    <t>Оплата услуг за проведение мероприятий по обеспечению безопасности людей на водных объектах, охране их жизни и здоровья (Иные закупки товаров, работ и услуг для обеспечения государственных (муниципальных) нужд)</t>
  </si>
  <si>
    <t>Топливно-энергетический комплекс</t>
  </si>
  <si>
    <t>Водное хозяйство</t>
  </si>
  <si>
    <t>14.4</t>
  </si>
  <si>
    <t>Расходы за пользование водами (водными объектами) для удовлетворения нужд населения, сельского хозяйства, промышленности, транспорта</t>
  </si>
  <si>
    <t>14.4.02.28170</t>
  </si>
  <si>
    <t>Расходы за пользование водами (водными объектами) для удовлетворения нужд населения, сельского хозяйства, промышленности, транспорта (Иные закупки товаров, работ и услуг для обеспечения государственных (муниципальных) нужд)</t>
  </si>
  <si>
    <t>Содержание автомобильных дорог общего пользования местного значения и искусственных дорожных сооружений на них , в части содержания и обслуживания светофоров</t>
  </si>
  <si>
    <t>Содержание автомобильных дорог общего пользования местного значения и искусственных дорожных сооружений на них , в части содержания и обслуживания светофоров (Иные закупки товаров, работ и услуг для обеспечения государственных (муниципальных) нужд)</t>
  </si>
  <si>
    <t>Содержание зеленых насаждений вдоль автомобильных дорог общего пользования местного значения</t>
  </si>
  <si>
    <t>Уличное освещение территории муниципального образования "Город Донецк"</t>
  </si>
  <si>
    <t>Уличное освещение территории муниципального образования "Город Донецк" (Иные закупки товаров, работ и услуг для обеспечения государственных (муниципальных) нужд)</t>
  </si>
  <si>
    <t>Содержание автомобильных дорог общего пользования местного значения и искусственных дорожных сооружений на них, в части восстановления поперечного профиля и ровности проезжей части гравийных и щебеночных покрытий дорог</t>
  </si>
  <si>
    <t>Содержание автомобильных дорог общего пользования местного значения и искусственных дорожных сооружений на них, в части установки и текущего содержания барьерных ограждений и обустройства дорог искусственными неровностями (Иные закупки товаров, работ и услуг для обеспечения государственных (муниципальных) нужд)</t>
  </si>
  <si>
    <t>Капитальный ремонт автомобильных дорог общего пользования местного значения и искусственных дорожных сооружений на них (Иные закупки товаров, работ и услуг для обеспечения государственных (муниципальных) нужд)</t>
  </si>
  <si>
    <t>Прочие расходы за счет бюджетных ассигнований дорожного фонда (Разработка технического задания, сметы проектно-изыскательных работ по объектам капитального ремонта, строительства и реконструкции автомобильных дорог общего пользования и искусственных дорожных сооружений на них с получением достоверности сметной стоимости)</t>
  </si>
  <si>
    <t>14.4.01.9Д862</t>
  </si>
  <si>
    <t>Прочие расходы за счет бюджетных ассигнований дорожного фонда (Разработка технического задания, сметы проектно-изыскательных работ по объектам капитального ремонта, строительства и реконструкции автомобильных дорог общего пользования и искусственных дорожных сооружений на них с получением достоверности сметной стоимости) (Иные закупки товаров, работ и услуг для обеспечения государственных (муниципальных) нужд)</t>
  </si>
  <si>
    <t>Прочие расходы за счет бюджетных ассигнований дорожного фонда (Инструментальная диагностика автомобильных дорог с целью получения и проведения анализа данных об эксплуатационном состоянии дорожного полотна, характеристиках и степени их соответствия нормативным актам)</t>
  </si>
  <si>
    <t>14.4.01.9Д865</t>
  </si>
  <si>
    <t>Прочие расходы за счет бюджетных ассигнований дорожного фонда (Инструментальная диагностика автомобильных дорог с целью получения и проведения анализа данных об эксплуатационном состоянии дорожного полотна, характеристиках и степени их соответствия нормативным актам) (Иные закупки товаров, работ и услуг для обеспечения государственных (муниципальных) нужд)</t>
  </si>
  <si>
    <t>Муниципальная программа муниципального образования "Город Донецк" "Экономическое развитие и инновационная экономика"</t>
  </si>
  <si>
    <t>13.4</t>
  </si>
  <si>
    <t>Комплекс процессных мероприятий "Создание благоприятных условий для привлечения инвестиций"</t>
  </si>
  <si>
    <t>13.4.01</t>
  </si>
  <si>
    <t>Мероприятия по формированию муниципальных информационных ресурсов о социально-экономическом положении муниципального образования "Город Донецк"</t>
  </si>
  <si>
    <t>13.4.01.28160</t>
  </si>
  <si>
    <t>Мероприятия по формированию муниципальных информационных ресурсов о социально-экономическом положении муниципального образования "Город Донецк" (Иные закупки товаров, работ и услуг для обеспечения государственных (муниципальных) нужд)</t>
  </si>
  <si>
    <t>Муниципальная программа муниципального образования "Город Донецк" "Территориальное планирование и обеспечение доступным и комфортным жильем населения муниципального образования "Город Донецк"</t>
  </si>
  <si>
    <t>06.2</t>
  </si>
  <si>
    <t>Переселение семей, проживающих в фонде, признанном аварийным и подлежащим сносу или реконструкции</t>
  </si>
  <si>
    <t>Переселение семей, проживающих в фонде, признанном аварийным и подлежащим сносу или реконструкции (Бюджетные инвестиции)</t>
  </si>
  <si>
    <t>06.4</t>
  </si>
  <si>
    <t>Реализация мероприятий по проведению научно-исследовательских, опытно-конструкторских, опытно-технологических, геолого-разведочных работ и услуг по типовому проектированию, проектных и изыскательских работ с последующим проведением государственной экспертизы и прохождением достоверности определения сметной стоимости строительства, реконструкции, капитального ремонта объектов муниципальной собственности</t>
  </si>
  <si>
    <t>Реализация мероприятий по проведению научно-исследовательских, опытно-конструкторских, опытно-технологических, геолого-разведочных работ и услуг по типовому проектированию, проектных и изыскательских работ с последующим проведением государственной экспертизы и прохождением достоверности определения сметной стоимости строительства, реконструкции, капитального ремонта объектов муниципальной собственности (Иные закупки товаров, работ и услуг для обеспечения государственных (муниципальных) нужд)</t>
  </si>
  <si>
    <t>Проведение оценки рыночной стоимости жилых помещений (квартир) муниципального образования для определения их балансовой стоимости и изымаемых земельных участков, находящихся под объектами недвижимого имущества</t>
  </si>
  <si>
    <t>06.4.01.27130</t>
  </si>
  <si>
    <t>Проведение оценки рыночной стоимости жилых помещений (квартир) муниципального образования для определения их балансовой стоимости и изымаемых земельных участков, находящихся под объектами недвижимого имущества (Иные закупки товаров, работ и услуг для обеспечения государственных (муниципальных) нужд)</t>
  </si>
  <si>
    <t>07.2</t>
  </si>
  <si>
    <t>07.2.02</t>
  </si>
  <si>
    <t>Строительство и реконструкция объектов водопроводного хозяйства, включая мероприятия, обеспечивающие их подключение к централизованной системе холодного водоснабжения</t>
  </si>
  <si>
    <t>07.2.02.S4880</t>
  </si>
  <si>
    <t>Строительство и реконструкция объектов водопроводного хозяйства, включая мероприятия, обеспечивающие их подключение к централизованной системе холодного водоснабжения (Бюджетные инвестиции)</t>
  </si>
  <si>
    <t>11.4</t>
  </si>
  <si>
    <t>Санитарная уборка (очистка) территории муниципального образования "Город Донецк"</t>
  </si>
  <si>
    <t>Содержание городского пляжа на берегу р. Северский Донец</t>
  </si>
  <si>
    <t>Содержание городского пляжа на берегу р. Северский Донец (Иные закупки товаров, работ и услуг для обеспечения государственных (муниципальных) нужд)</t>
  </si>
  <si>
    <t>Содержание прочих объектов благоустройства</t>
  </si>
  <si>
    <t>Содержание прочих объектов благоустройства (Иные закупки товаров, работ и услуг для обеспечения государственных (муниципальных) нужд)</t>
  </si>
  <si>
    <t>Уплата налогов и сборов за объекты муниципальной собственности</t>
  </si>
  <si>
    <t>Уплата налогов и сборов за объекты муниципальной собственности (Уплата налогов, сборов и иных платежей)</t>
  </si>
  <si>
    <t>Муниципальная программа муниципального образования "Город Донецк" "Формирование современной городской среды на территории муниципального образования "Город Донецк"</t>
  </si>
  <si>
    <t>21</t>
  </si>
  <si>
    <t>21.2.И0</t>
  </si>
  <si>
    <t>21.2.И4</t>
  </si>
  <si>
    <t>Реализация программ формирования современной городской среды</t>
  </si>
  <si>
    <t>21.2.И4.55550</t>
  </si>
  <si>
    <t>Реализация программ формирования современной городской среды (Иные закупки товаров, работ и услуг для обеспечения государственных (муниципальных) нужд)</t>
  </si>
  <si>
    <t>21.4</t>
  </si>
  <si>
    <t>Комплекс процессных мероприятий "Благоустройство территорий муниципального образования "Город Донецк""</t>
  </si>
  <si>
    <t>21.4.01</t>
  </si>
  <si>
    <t>Расходы на проведение государственной экспертизы проектной документации, осуществление строительного контроля, включая авторский надзор за строительством, реконструкцией, капитальным ремонтом объектов капитального строительства и объектов благоустройства</t>
  </si>
  <si>
    <t>21.4.01.24760</t>
  </si>
  <si>
    <t>Расходы на проведение государственной экспертизы проектной документации, осуществление строительного контроля, включая авторский надзор за строительством, реконструкцией, капитальным ремонтом объектов капитального строительства и объектов благоустройства (Иные закупки товаров, работ и услуг для обеспечения государственных (муниципальных) нужд)</t>
  </si>
  <si>
    <t>Уход за минерализованными полосами (опашка) в городских лесах и посадках протяженностью 30 км</t>
  </si>
  <si>
    <t>11.4.02.23410</t>
  </si>
  <si>
    <t>Уход за минерализованными полосами (опашка) в городских лесах и посадках протяженностью 30 км (Иные закупки товаров, работ и услуг для обеспечения государственных (муниципальных) нужд)</t>
  </si>
  <si>
    <t>02.2</t>
  </si>
  <si>
    <t>02.4</t>
  </si>
  <si>
    <t>Комплекс процессных мероприятий "Обеспечение получения качественного образования обучающимися в муниципальных дошкольных образовательных организациях"</t>
  </si>
  <si>
    <t>Усиление антитеррористической защищенности, проведение организационно -технических мероприятий на объектах массового скопления людей (Субсидии бюджетным учреждениям)</t>
  </si>
  <si>
    <t>02.2.Ю0</t>
  </si>
  <si>
    <t>02.2.Ю6</t>
  </si>
  <si>
    <t>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города Байконура и федеральной территории "Сириус", муниципальных общеобразовательных организаций и профессиональных образовательных организаций</t>
  </si>
  <si>
    <t>02.2.Ю6.50500</t>
  </si>
  <si>
    <t>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города Байконура и федеральной территории "Сириус", муниципальных общеобразовательных организаций и профессиональных образовательных организаций (Субсидии бюджетным учреждениям)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</si>
  <si>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</si>
  <si>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02.2.Ю6.51790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</si>
  <si>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(Субсидии бюджетным учреждениям)</t>
  </si>
  <si>
    <t>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</si>
  <si>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02.2.Ю6.53030</t>
  </si>
  <si>
    <t>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 (Субсидии бюджетным учреждениям)</t>
  </si>
  <si>
    <t>Комплекс процессных мероприятий "Обеспечение получения образования обучающимися в муниципальных общеобразовательных организациях"</t>
  </si>
  <si>
    <t>Подвоз учащихся с целью обеспечения социальной гарантии доступности общего образования</t>
  </si>
  <si>
    <t>02.4.02.24520</t>
  </si>
  <si>
    <t>Подвоз учащихся с целью обеспечения социальной гарантии доступности общего образования (Субсидии бюджетным учреждениям)</t>
  </si>
  <si>
    <t>Финансовое обеспечение подготовки и проведения Государственной итоговой аттестации и Единого государственного экзамена в образовательных организациях муниципального образования "Город Донецк" с целью предоставления социальной гарантии доступности общего образования</t>
  </si>
  <si>
    <t>02.4.02.24530</t>
  </si>
  <si>
    <t>Финансовое обеспечение подготовки и проведения Государственной итоговой аттестации и Единого государственного экзамена в образовательных организациях муниципального образования "Город Донецк" с целью предоставления социальной гарантии доступности общего образования (Субсидии бюджетным учреждениям)</t>
  </si>
  <si>
    <t>Приобретение медалей для муниципальных образовательных учреждений муниципального образования "Город Донецк"</t>
  </si>
  <si>
    <t>02.4.02.24540</t>
  </si>
  <si>
    <t>Приобретение медалей для муниципальных образовательных учреждений муниципального образования "Город Донецк" (Субсидии бюджетным учреждениям)</t>
  </si>
  <si>
    <t>Организация бесплатного горячего питания детей участников специальной военной операции, а также детей, находящихся под опекой (попечительством) участников специальной военной операции, обучающихся по очной форме обучения по программам основного общего, среднего общего образования в муниципальных образовательных организациях</t>
  </si>
  <si>
    <t>02.4.02.S5260</t>
  </si>
  <si>
    <t>Организация бесплатного горячего питания детей участников специальной военной операции, а также детей, находящихся под опекой (попечительством) участников специальной военной операции, обучающихся по очной форме обучения по программам основного общего, среднего общего образования в муниципальных образовательных организациях (Субсидии бюджетным учреждениям)</t>
  </si>
  <si>
    <t>Профилактика правонарушений несовершеннолетних граждан, в части организации их временной занятости</t>
  </si>
  <si>
    <t>08.4.03.23990</t>
  </si>
  <si>
    <t>Профилактика правонарушений несовершеннолетних граждан, в части организации их временной занятости (Субсидии бюджетным учреждениям)</t>
  </si>
  <si>
    <t>Обеспечение функционирования модели персонифицированного финансирования дополнительного образования (Субсидии некоммерческим организациям (за исключением государственных (муниципальных) учреждений, государственных корпораций (компаний), публично-правовых компаний))</t>
  </si>
  <si>
    <t>Муниципальная программа муниципального образования  "Город Донецк" "Развитие культуры муниципального образования "Город Донецк"</t>
  </si>
  <si>
    <t>10.4</t>
  </si>
  <si>
    <t>12.4</t>
  </si>
  <si>
    <t>Приобретение основных средств</t>
  </si>
  <si>
    <t>Приобретение основных средств (Субсидии бюджетным учреждениям)</t>
  </si>
  <si>
    <t>03.4</t>
  </si>
  <si>
    <t>Комплекс процессных мероприятий "Обеспечение функционирования системы образования муниципального образования "Город Донецк""</t>
  </si>
  <si>
    <t>Расходы на обеспечение функций органов местного самоуправления и отраслевых (функциональных) органов администрации города Донецка (за исключением расходов на выплаты по оплате труда) (Расходы на выплаты персоналу государственных (муниципальных) органов)</t>
  </si>
  <si>
    <t>Организация подвоза детей к местам отдыха и обратно</t>
  </si>
  <si>
    <t>02.4.04.23200</t>
  </si>
  <si>
    <t>Организация подвоза детей к местам отдыха и обратно (Иные закупки товаров, работ и услуг для обеспечения государственных (муниципальных) нужд)</t>
  </si>
  <si>
    <t>02.4.04.24710</t>
  </si>
  <si>
    <t>02.4.04.72040</t>
  </si>
  <si>
    <t>02.4.04.S3130</t>
  </si>
  <si>
    <t>10.2</t>
  </si>
  <si>
    <t>Комплектование книжных фондов библиотек муниципальных образований</t>
  </si>
  <si>
    <t>10.2.01.S4180</t>
  </si>
  <si>
    <t>Комплектование книжных фондов библиотек муниципальных образований (Субсидии бюджетным учреждениям)</t>
  </si>
  <si>
    <t>Мероприятия по организации и проведению фестивалей, выставок, конкурсов, торжественных мероприятий и других мероприятий в области культуры</t>
  </si>
  <si>
    <t>16.4.02.23700</t>
  </si>
  <si>
    <t>Мероприятия по организации и проведению фестивалей, выставок, конкурсов, торжественных мероприятий и других мероприятий в области культуры (Иные закупки товаров, работ и услуг для обеспечения государственных (муниципальных) нужд)</t>
  </si>
  <si>
    <t>Комплекс процессных мероприятий  "Обеспечение деятельности системы управления в сфере культуры"</t>
  </si>
  <si>
    <t>Муниципальная программа муниципального образования "Город Донецк "Создание условий для улучшения медицинского обслуживания населения муниципального образования "Город Донецк"</t>
  </si>
  <si>
    <t>01.4</t>
  </si>
  <si>
    <t>Организация помощи больным, нуждающимся в высокотехнологичной медицинской помощи</t>
  </si>
  <si>
    <t>Организация помощи больным, нуждающимся в высокотехнологичной медицинской помощи (Субсидии бюджетным учреждениям)</t>
  </si>
  <si>
    <t>Комплекс процессных мероприятий "Профилактика заболеваний и формирование здорового образа жизни. Санитарно-гигиеническое просвещение и информирование населения о возможности распространения социально значимых заболеваний и предоставляющих опасность для окружающих"</t>
  </si>
  <si>
    <t>01.4.02</t>
  </si>
  <si>
    <t>Осуществление мероприятий, направленных на профилактику заболеваний и пропаганду здорового образа жизни населения</t>
  </si>
  <si>
    <t>01.4.02.23150</t>
  </si>
  <si>
    <t>Осуществление мероприятий, направленных на профилактику заболеваний и пропаганду здорового образа жизни населения (Иные закупки товаров, работ и услуг для обеспечения государственных (муниципальных) нужд)</t>
  </si>
  <si>
    <t>04.4</t>
  </si>
  <si>
    <t>Выплата пенсии за выслугу лет, лицам замещавшим муниципальные должности и должности муниципальной службы в муниципальном образовании "Город Донецк" (Иные закупки товаров, работ и услуг для обеспечения государственных (муниципальных) нужд)</t>
  </si>
  <si>
    <t>Организация и предоставление услуги "Социальное такси"одиноким престарелым и нетрудоспособным гражданам, проживающим в зоне обслуживания и нуждающихся в социальной поддержке граждан</t>
  </si>
  <si>
    <t>Организация и предоставление услуги "Социальное такси"одиноким престарелым и нетрудоспособным гражданам, проживающим в зоне обслуживания и нуждающихся в социальной поддержке граждан (Субсидии бюджетным учреждениям)</t>
  </si>
  <si>
    <t>04.2</t>
  </si>
  <si>
    <t>04.2.Я0</t>
  </si>
  <si>
    <t>Дополнительные расходы областного бюджета на оказание государственной социальной помощи на основании социального контракта отдельным категориям граждан в целях достижения базового результата, установленного соглашением о предоставлении межбюджетных трансфертов</t>
  </si>
  <si>
    <t>04.2.Я2.А4040</t>
  </si>
  <si>
    <t>Дополнительные расходы областного бюджета на оказание государственной социальной помощи на основании социального контракта отдельным категориям граждан в целях достижения базового результата, установленного соглашением о предоставлении межбюджетных трансфертов (Иные закупки товаров, работ и услуг для обеспечения государственных (муниципальных) нужд)</t>
  </si>
  <si>
    <t>Оплата жилищно-коммунальных услуг отдельным категориям граждан</t>
  </si>
  <si>
    <t>Осуществление полномочий по предоставлению меры социальной поддержки членам семей граждан Российской Федерации, принимающих участие в специальной военной операции на территориях Украины, Донецкой Народной Республики, Луганской Народной Республики, Запорожской области, Херсонской области, в виде компенсации  расходов на оплату жилого помещения и коммунальных услуг, в том числе взноса на капитальный ремонт общего имущества в многоквартирном доме</t>
  </si>
  <si>
    <t>04.4.01.75090</t>
  </si>
  <si>
    <t>Осуществление полномочий по предоставлению меры социальной поддержки членам семей граждан Российской Федерации, принимающих участие в специальной военной операции на территориях Украины, Донецкой Народной Республики, Луганской Народной Республики, Запорожской области, Херсонской области, в виде компенсации  расходов на оплату жилого помещения и коммунальных услуг, в том числе взноса на капитальный ремонт общего имущества в многоквартирном доме (Иные закупки товаров, работ и услуг для обеспечения государственных (муниципальных) нужд)</t>
  </si>
  <si>
    <t>Осуществление полномочий по предоставлению меры социальной поддержки членам семей граждан Российской Федерации, принимающих участие в специальной военной операции на территориях Украины, Донецкой Народной Республики, Луганской Народной Республики, Запорожской области, Херсонской области, в виде компенсации  расходов на оплату жилого помещения и коммунальных услуг, в том числе взноса на капитальный ремонт общего имущества в многоквартирном доме (Социальные выплаты гражданам, кроме публичных нормативных социальных выплат)</t>
  </si>
  <si>
    <t>Осуществление полномочий по оказанию государственной социальной помощи в виде социального пособия и (или) на основании социального контракта (Социальные выплаты гражданам, кроме публичных нормативных социальных выплат)</t>
  </si>
  <si>
    <t>Осуществление полномочий по оказанию социальной помощи в виде адресной социальной выплаты (Социальные выплаты гражданам, кроме публичных нормативных социальных выплат)</t>
  </si>
  <si>
    <t>Региональные программы по повышению рождаемости в субъектах Российской Федерации, в которых суммарный коэффициент рождаемости ниже среднероссийского уровня</t>
  </si>
  <si>
    <t>04.2.Я2.53130</t>
  </si>
  <si>
    <t>Региональные программы по повышению рождаемости в субъектах Российской Федерации, в которых суммарный коэффициент рождаемости ниже среднероссийского уровня (Социальные выплаты гражданам, кроме публичных нормативных социальных выплат)</t>
  </si>
  <si>
    <t>Дополнительные расходы областного бюджета на региональные программы по повышению рождаемости в субъектах Российской Федерации, в которых суммарный коэффициент рождаемости ниже среднероссийского уровня в целях достижения базового результата, установленного соглашением о предоставлении межбюджетных трансфертов</t>
  </si>
  <si>
    <t>04.2.Я2.А3130</t>
  </si>
  <si>
    <t>Дополнительные расходы областного бюджета на региональные программы по повышению рождаемости в субъектах Российской Федерации, в которых суммарный коэффициент рождаемости ниже среднероссийского уровня в целях достижения базового результата, установленного соглашением о предоставлении межбюджетных трансфертов (Иные закупки товаров, работ и услуг для обеспечения государственных (муниципальных) нужд)</t>
  </si>
  <si>
    <t>Осуществление полномочий по предоставлениюмер социальной поддержки детей первого-второго года жизни из малоимущих семей</t>
  </si>
  <si>
    <t>Осуществление полномочий по предоставлениюмер социальной поддержки детей первого-второго года жизни из малоимущих семей (Иные закупки товаров, работ и услуг для обеспечения государственных (муниципальных) нужд)</t>
  </si>
  <si>
    <t>Осуществление полномочий по предоставлениюмер социальной поддержки детей первого-второго года жизни из малоимущих семей (Социальные выплаты гражданам, кроме публичных нормативных социальных выплат)</t>
  </si>
  <si>
    <t>Осуществление полномочий по выплате компенсации родительской платы за присмотр и уход за детьми в образовательной организации, реализующей образовательную программу дошкольного образования</t>
  </si>
  <si>
    <t>Осуществление полномочий по выплате компенсации родительской платы за присмотр и уход за детьми в образовательной организации, реализующей образовательную программу дошкольного образования (Иные закупки товаров, работ и услуг для обеспечения государственных (муниципальных) нужд)</t>
  </si>
  <si>
    <t>Осуществление полномочий по предоставлению дополнительных гарантий детям-сиротам и детям, оставшимся без попечения родителей, лицам из числа детей-сирот и детей, оставшихся без попечения родителей, в виде компенсации расходов на оплату жилищно-коммунальных услуг (Иные закупки товаров, работ и услуг для обеспечения государственных (муниципальных) нужд)</t>
  </si>
  <si>
    <t>Обеспечение жильем молодых семей</t>
  </si>
  <si>
    <t>Дополнительные расходы областного бюджета на обеспечение детей-сирот и детей, оставшихся без попечения родителей, лиц из числа детей-сирот и детей, оставшихся без попечения родителей, жилыми помещениями в целях превышения значения базового результата, установленного соглашением о предоставлении межбюджетных трансфертов</t>
  </si>
  <si>
    <t>06.4.01.Д0820</t>
  </si>
  <si>
    <t>Дополнительные расходы областного бюджета на обеспечение детей-сирот и детей, оставшихся без попечения родителей, лиц из числа детей-сирот и детей, оставшихся без попечения родителей, жилыми помещениями в целях превышения значения базового результата, установленного соглашением о предоставлении межбюджетных трансфертов (Бюджетные инвестиции)</t>
  </si>
  <si>
    <t>Физическая культура</t>
  </si>
  <si>
    <t>Комплекс процессных мероприятий "Развитие физической культуры и массового спорта в муниципальном образовании "Город Донецк"</t>
  </si>
  <si>
    <t>12.4.01</t>
  </si>
  <si>
    <t>Физическое воспитание и формирование здорового образа жизни среди детей и подростков</t>
  </si>
  <si>
    <t>12.4.01.23430</t>
  </si>
  <si>
    <t>Физическое воспитание и формирование здорового образа жизни среди детей и подростков (Иные закупки товаров, работ и услуг для обеспечения государственных (муниципальных) нужд)</t>
  </si>
  <si>
    <t>Физическое воспитание и формирование здорового образа жизни среди учащейся молодежи и трудящихся</t>
  </si>
  <si>
    <t>12.4.01.23440</t>
  </si>
  <si>
    <t>Физическое воспитание и формирование здорового образа жизни среди учащейся молодежи и трудящихся (Иные закупки товаров, работ и услуг для обеспечения государственных (муниципальных) нужд)</t>
  </si>
  <si>
    <t>Массовый спорт</t>
  </si>
  <si>
    <t>02.4.04.72550</t>
  </si>
  <si>
    <t>Осуществление полномочий по предоставлению мер социальной поддержки семей, имеющих детей и постоянно проживающих на территории Ростовской области, в виде предоставления регионального материнского капитала</t>
  </si>
  <si>
    <t>Осуществление полномочий по предоставлению мер социальной поддержки семей, имеющих детей и постоянно проживающих на территории Ростовской области, в виде предоставления регионального материнского капитала (Иные закупки товаров, работ и услуг для обеспечения государственных (муниципальных) нужд)</t>
  </si>
  <si>
    <t>Осуществление полномочий по предоставлению мер социальной поддержки семей, имеющих детей и постоянно проживающих на территории Ростовской области, в виде предоставления регионального материнского капитала (Социальные выплаты гражданам, кроме публичных нормативных социальных выплат)</t>
  </si>
  <si>
    <t>14.4.01.9Д866</t>
  </si>
  <si>
    <t>Расходы на содержание, обслуживание и проведение текущего ремонта муниципального имущества в многоквартирных домах с получением заключения достоверности сметной стоимости (Иные закупки товаров, работ и услуг для обеспечения государственных (муниципальных) нужд)</t>
  </si>
  <si>
    <t>07.4.01.24100</t>
  </si>
  <si>
    <t>Ликвидации несанкционированных свалок твердых коммунальных и прочих отходов на территории муниципального образования "Город Донецк"</t>
  </si>
  <si>
    <t>11.4.01.23400</t>
  </si>
  <si>
    <t>11.4.02.23540</t>
  </si>
  <si>
    <t>02.4.01.26190</t>
  </si>
  <si>
    <t>02.4.02.26190</t>
  </si>
  <si>
    <t>02.4.03.26190</t>
  </si>
  <si>
    <t>Повышение квалификации и профессиональной переподготовки работников (Субсидии бюджетным учреждениям)</t>
  </si>
  <si>
    <t>Обучение должностных лиц по делам гражданской обороны и чрезвычайным ситуациям</t>
  </si>
  <si>
    <t>09.4.02.23330</t>
  </si>
  <si>
    <t>Обучение должностных лиц по делам гражданской обороны и чрезвычайным ситуациям (Иные закупки товаров, работ и услуг для обеспечения государственных (муниципальных) нужд)</t>
  </si>
  <si>
    <t>Прочие расходы за счет бюджетных ассигнований дорожного фонда (Резерв средств дорожного фонда на неотложные и чрезвычайные мероприятия, связанные с осуществлением дорожной деятельности)</t>
  </si>
  <si>
    <t>Прочие расходы за счет бюджетных ассигнований дорожного фонда (Резерв средств дорожного фонда на неотложные и чрезвычайные мероприятия, связанные с осуществлением дорожной деятельности) (Резервные средства)</t>
  </si>
  <si>
    <t>Расходы на содержание, обслуживание и проведение текущего ремонта муниципального имущества в многоквартирных домах с получением заключения достоверности сметной стоимости</t>
  </si>
  <si>
    <t>Ликвидации несанкционированных свалок твердых коммунальных и прочих отходов на территории муниципального образования "Город Донецк" (Иные закупки товаров, работ и услуг для обеспечения государственных (муниципальных) нужд)</t>
  </si>
  <si>
    <t>Региональные программы по повышению рождаемости в субъектах Российской Федерации, в которых суммарный коэффициент рождаемости ниже среднероссийского уровня (Иные закупки товаров, работ и услуг для обеспечения государственных (муниципальных) нужд)</t>
  </si>
  <si>
    <t>Проведение независимой оценки качества условий оказания услуг муниципальными организациями</t>
  </si>
  <si>
    <t>Проведение независимой оценки качества условий оказания услуг муниципальными организациями (Иные закупки товаров, работ и услуг для обеспечения государственных (муниципальных) нужд)</t>
  </si>
  <si>
    <t>02.4.04.25250</t>
  </si>
  <si>
    <t>Обеспечение иного подвоза учащихся к местам проведения мероприятий</t>
  </si>
  <si>
    <t>02.4.02.23180</t>
  </si>
  <si>
    <t>Обеспечение иного подвоза учащихся к местам проведения мероприятий (Субсидии бюджетным учреждениям)</t>
  </si>
  <si>
    <t>Региональные программы по повышению рождаемости в субъектах Российской Федерации, в которых суммарный коэффициент рождаемости ниже среднероссийского уровня (Публичные нормативные социальные выплаты гражданам)</t>
  </si>
  <si>
    <t>Приобретение индивидуальных средств защиты органов дыхания</t>
  </si>
  <si>
    <t>Приобретение индивидуальных средств защиты органов дыхания (Иные закупки товаров, работ и услуг для обеспечения государственных (муниципальных) нужд)</t>
  </si>
  <si>
    <t>09.4.01.23290</t>
  </si>
  <si>
    <t>06.4.01.24070</t>
  </si>
  <si>
    <t>Снос ветхого и аварийного жилищного фонда, непригодным для проживания</t>
  </si>
  <si>
    <t>Снос ветхого и аварийного жилищного фонда, непригодным для проживания (Иные закупки товаров, работ и услуг для обеспечения государственных (муниципальных) нужд)</t>
  </si>
  <si>
    <t>Приобретение детского игрового оборудования, спортивного оборудования, малых архитектурных форм для последующей установки, а также на приобретение материалов резинового покрытия для дальнейшей укладки на детских площадках</t>
  </si>
  <si>
    <t>21.2</t>
  </si>
  <si>
    <t>21.2.01</t>
  </si>
  <si>
    <t>21.2.01.S5350</t>
  </si>
  <si>
    <t>Расходы, зарезервированные на повышение заработной платы для бюджетных учреждений</t>
  </si>
  <si>
    <t>99.9.00.28200</t>
  </si>
  <si>
    <t>Расходы, зарезервированные на повышение заработной платы для бюджетных учреждений (Резервные средства)</t>
  </si>
  <si>
    <t>Содержание автомобильных дорог общего пользования местного значения и искусственных дорожных сооружений на них, в части паспортизации улично-дорожной сети и проведение мероприятий по разработке, внесению изменений в схемы организации дорожного движения</t>
  </si>
  <si>
    <t>14.4.01.9Д132</t>
  </si>
  <si>
    <t>Содержание автомобильных дорог общего пользования местного значения и искусственных дорожных сооружений на них, в части паспортизации улично-дорожной сети и проведение мероприятий по разработке, внесению изменений в схемы организации дорожного движения (Иные закупки товаров, работ и услуг для обеспечения государственных (муниципальных) нужд)</t>
  </si>
  <si>
    <t>Прочие расходы за счет бюджетных ассигнований дорожного фонда (Возврат средств в случае нарушения обязательств по достижению значений показателей результативности использования межбюджетных трансфертов в отчетном финансовом году, а также за несоблюдение графика выполнения мероприятий по проектированию и (или) строительству (реконструкции) или приобретению объектов капитального строительства и (или) объектов недвижимого имущества)</t>
  </si>
  <si>
    <t>14.4.01.9Д867</t>
  </si>
  <si>
    <t>Прочие расходы за счет бюджетных ассигнований дорожного фонда (Возврат средств в случае нарушения обязательств по достижению значений показателей результативности использования межбюджетных трансфертов в отчетном финансовом году, а также за несоблюдение графика выполнения мероприятий по проектированию и (или) строительству (реконструкции) или приобретению объектов капитального строительства и (или) объектов недвижимого имущества) (Уплата налогов, сборов и иных платежей)</t>
  </si>
  <si>
    <t>Приобретение детского игрового оборудования, спортивного оборудования, малых архитектурных форм для последующей установки, а также на приобретение материалов резинового покрытия для дальнейшей укладки на детских площадках (Иные закупки товаров, работ и услуг для обеспечения государственных (муниципальных) нужд)</t>
  </si>
  <si>
    <t xml:space="preserve">Приложение 3 к проекту  решения Донецкой  городской Думы "О бюджете города Донецка на 2026 год и на плановый период 2027 и 2028 годов"
</t>
  </si>
  <si>
    <t>Распределение бюджетных ассигнований по разделам, подразделам, целевым статьям (муниципальным программам муниципального образования "Город Донецк"и непрограммных направлениям деятельности), группам и подгруппам видов расходов классификации расходов бюджетов на 2026 год и на плановый период 2027 и 2028 годов</t>
  </si>
  <si>
    <t>2028 год</t>
  </si>
  <si>
    <t>Обеспечение функционирования Главы города Донецка</t>
  </si>
  <si>
    <t>Глава города Донецка</t>
  </si>
  <si>
    <t>95.1</t>
  </si>
  <si>
    <t>95.1.00.00110</t>
  </si>
  <si>
    <t>Обеспечение деятельности аппарата Донецкой городской Думы</t>
  </si>
  <si>
    <t>Осуществление полномочий по определению в соответствии с частью 1 статьи 11.2 Областного закона от 25.10.2002 года № 273-ЗС "Об административных правонарушениях" перечня должностных лиц, уполномоченных составлять протоколы об административных правонарушениях" (Иные закупки товаров, работ и услуг для обеспечения государственных (муниципальных) нужд)</t>
  </si>
  <si>
    <t>Осуществление полномочий по определению в соответствии с частью 1 статьи 11.2 Областного закона от 25.10.2002 года № 273-ЗС "Об административных правонарушениях" перечня должностных лиц, уполномоченных составлять протоколы об административных правонарушениях"</t>
  </si>
  <si>
    <t>Муниципальные проекты, направленные на достижение целей социально-экономического развития муниципального образования "Город Донецк"</t>
  </si>
  <si>
    <t>Муниципальный проект "Переселение граждан из жилищного фонда, признанного аварийным и подлежащим сносу или реконструкции, из ветхого фонда, пострадавшего от ведения горных работ, снос аварийного фонда"</t>
  </si>
  <si>
    <t>Муниципальный проект "Развитие коммунальной инфраструктуры на территории муниципального образования "Город Донецк""</t>
  </si>
  <si>
    <t>Муниципальный проект "Благоустройство территорий"</t>
  </si>
  <si>
    <t>Муниципальные проекты, направленные на достижение мероприятий (результатов) федеральных проектов в рамках национального проекта "Инфраструктура для жизни"</t>
  </si>
  <si>
    <t xml:space="preserve">Муниципальный проект "Формирование комфортной городской среды" </t>
  </si>
  <si>
    <r>
      <t>Муниципальные проекты, направленные на достижение мероприятий (результатов) федеральных проектов в рамках национального проекта "</t>
    </r>
    <r>
      <rPr>
        <sz val="12"/>
        <color indexed="8"/>
        <rFont val="Times New Roman"/>
        <family val="1"/>
        <charset val="204"/>
      </rPr>
      <t>Молодежь и дети"</t>
    </r>
  </si>
  <si>
    <t>Муниципальный проект "Педагоги и наставники"</t>
  </si>
  <si>
    <t>Муниципальный проект "Развитие культуры"</t>
  </si>
  <si>
    <t>Осуществление полномочий по организации и осуществлению деятельности по опеке и попечительству в соответствии со статьей 6 Областного закона от 26.12.2007 года № 830-ЗС "Об организации опеки и попечительства в Ростовской области"</t>
  </si>
  <si>
    <t>Осуществление полномочий по организации и осуществлению деятельности по опеке и попечительству в соответствии со статьей 6 Областного закона от 26.12.2007 года № 830-ЗС "Об организации опеки и попечительства в Ростовской области" (Расходы на выплаты персоналу государственных (муниципальных) органов)</t>
  </si>
  <si>
    <t>Осуществление полномочий по организации и обеспечению отдыха и оздоровления детей, предусмотренные пунктом 4 части 1 статьи 13.2 Областного закона от 22.10.2004 года № 165-ЗС "О социальной поддержке детства в Ростовской области"</t>
  </si>
  <si>
    <t>Осуществление полномочий по организации и обеспечению отдыха и оздоровления детей, предусмотренные пунктом 4 части 1 статьи 13.2 Областного закона от 22.10.2004 года № 165-ЗС "О социальной поддержке детства в Ростовской области" (Иные закупки товаров, работ и услуг для обеспечения государственных (муниципальных) нужд)</t>
  </si>
  <si>
    <t>Осуществление полномочий по организации и обеспечению отдыха и оздоровления детей, предусмотренные пунктом 4 части 1 статьи 13.2 Областного закона от 22.10.2004 года № 165-ЗС "О социальной поддержке детства в Ростовской области" (Социальные выплаты гражданам, кроме публичных нормативных социальных выплат)</t>
  </si>
  <si>
    <t>Осуществление государственных полномочий в сфере социального обслуживания, предусмотренных пунктами 2, 3, 4 и 5 части 1 и частями 1.1, 1.2 статьи 6 Областного закона от 03.09.2014 года № 222-ЗС "О социальном обслуживании граждан в Ростовской области" (Субсидии бюджетным учреждениям)</t>
  </si>
  <si>
    <t>Осуществление государственных полномочий в сфере социального обслуживания, предусмотренных пунктами 2, 3, 4 и 5 части 1 и частями 1.1, 1.2 статьи 6 Областного закона от 03.09.2014 года № 222-ЗС "О социальном обслуживании граждан в Ростовской области"</t>
  </si>
  <si>
    <t>Муниципальные проекты, направленные на достижение мероприятий (результатов) федеральных проектов в рамках национального проекта "Семья"</t>
  </si>
  <si>
    <t>Муниципальный проект "Многодетная семья"</t>
  </si>
  <si>
    <t>Осуществление полномочий по предоставлению мер социальной поддержки детей-сирот и детей, оставшихся без попечения родителей, лиц из числа детей-сирот и детей, оставшихся без попечения родителей, лиц, потерявших в период обучения обоих родителей или единственного родителя, предусмотренных пунктами 1, 1.1,1.2, 1.3 части 1 статьи 132 Областного закона от 22.10.2004 года № 165-ЗС "О социальной поддержке детства в Ростовской области"</t>
  </si>
  <si>
    <t>Осуществление полномочий по предоставлению мер социальной поддержки детей-сирот и детей, оставшихся без попечения родителей, лиц из числа детей-сирот и детей, оставшихся без попечения родителей, лиц, потерявших в период обучения обоих родителей или единственного родителя, предусмотренных пунктами 1, 1.1,1.2, 1.3 части 1 статьи 132 Областного закона от 22.10.2004 года № 165-ЗС "О социальной поддержке детства в Ростовской области" (Социальные выплаты гражданам, кроме публичных нормативных социальных выплат)</t>
  </si>
  <si>
    <t>12.4.01.26200</t>
  </si>
  <si>
    <t>Обеспечение поэтапного внедрения Всероссийского физкультурно-спортивного комплекса "Готов к труду и обороне"</t>
  </si>
  <si>
    <t>Обеспечение поэтапного внедрения Всероссийского физкультурно-спортивного комплекса "Готов к труду и обороне" (Иные закупки товаров, работ и услуг для обеспечения государственных (муниципальных) нужд)</t>
  </si>
  <si>
    <t>02.2.Ю6.А1790</t>
  </si>
  <si>
    <t>Дополнительные расходы областного бюджета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в целях достижения базового результата, установленного соглашением о предоставлении межбюджетных трансфертов</t>
  </si>
  <si>
    <t>Дополнительные расходы областного бюджета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в целях достижения базового результата, установленного соглашением о предоставлении межбюджетных трансфертов (Субсидии бюджетным учреждениям)</t>
  </si>
  <si>
    <t>21.4.01.24740</t>
  </si>
  <si>
    <t>11.4.01.23550</t>
  </si>
  <si>
    <t>11.4.</t>
  </si>
  <si>
    <t>11.4.01.</t>
  </si>
  <si>
    <t>02.4.02.24790</t>
  </si>
  <si>
    <t>Укрепление материально-технической базы учреждений, осуществляющих организацию помощи больным, нуждающимся в высокотехнологичной медицинской помощи(Субсидии бюджетным учреждениям)</t>
  </si>
  <si>
    <t>Укрепление материально-технической базы учреждений, осуществляющих организацию помощи больным, нуждающимся в высокотехнологичной медицинской помощи</t>
  </si>
  <si>
    <t>01.4.01.43160</t>
  </si>
</sst>
</file>

<file path=xl/styles.xml><?xml version="1.0" encoding="utf-8"?>
<styleSheet xmlns="http://schemas.openxmlformats.org/spreadsheetml/2006/main">
  <numFmts count="2">
    <numFmt numFmtId="164" formatCode="?"/>
    <numFmt numFmtId="165" formatCode="#,##0.0"/>
  </numFmts>
  <fonts count="15">
    <font>
      <sz val="11"/>
      <color indexed="8"/>
      <name val="Calibri"/>
      <family val="2"/>
      <scheme val="minor"/>
    </font>
    <font>
      <sz val="11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indexed="0"/>
      <name val="Times New Roman"/>
      <family val="1"/>
      <charset val="204"/>
    </font>
    <font>
      <sz val="14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color indexed="0"/>
      <name val="Times New Roman"/>
      <family val="1"/>
      <charset val="204"/>
    </font>
    <font>
      <sz val="12"/>
      <color indexed="0"/>
      <name val="Times New Roman"/>
      <family val="1"/>
      <charset val="204"/>
    </font>
    <font>
      <sz val="12"/>
      <color indexed="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5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1" fillId="0" borderId="1" xfId="0" applyFont="1" applyBorder="1"/>
    <xf numFmtId="0" fontId="5" fillId="0" borderId="1" xfId="0" applyFont="1" applyBorder="1"/>
    <xf numFmtId="0" fontId="7" fillId="0" borderId="1" xfId="0" applyFont="1" applyBorder="1"/>
    <xf numFmtId="0" fontId="6" fillId="0" borderId="0" xfId="0" applyFont="1"/>
    <xf numFmtId="0" fontId="7" fillId="0" borderId="0" xfId="0" applyFont="1"/>
    <xf numFmtId="0" fontId="5" fillId="0" borderId="0" xfId="0" applyFont="1"/>
    <xf numFmtId="0" fontId="4" fillId="0" borderId="1" xfId="0" applyNumberFormat="1" applyFont="1" applyFill="1" applyBorder="1" applyAlignment="1">
      <alignment vertical="center"/>
    </xf>
    <xf numFmtId="0" fontId="4" fillId="0" borderId="1" xfId="0" applyNumberFormat="1" applyFont="1" applyFill="1" applyBorder="1" applyAlignment="1">
      <alignment horizontal="right" vertical="center" wrapText="1"/>
    </xf>
    <xf numFmtId="0" fontId="4" fillId="0" borderId="0" xfId="0" applyFont="1" applyFill="1"/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/>
    </xf>
    <xf numFmtId="49" fontId="4" fillId="0" borderId="1" xfId="0" applyNumberFormat="1" applyFont="1" applyFill="1" applyBorder="1" applyAlignment="1">
      <alignment vertical="center"/>
    </xf>
    <xf numFmtId="0" fontId="4" fillId="0" borderId="1" xfId="0" applyNumberFormat="1" applyFont="1" applyFill="1" applyBorder="1" applyAlignment="1">
      <alignment vertical="center" wrapText="1"/>
    </xf>
    <xf numFmtId="49" fontId="4" fillId="0" borderId="1" xfId="0" applyNumberFormat="1" applyFont="1" applyFill="1" applyBorder="1" applyAlignment="1">
      <alignment vertical="center" wrapText="1"/>
    </xf>
    <xf numFmtId="0" fontId="4" fillId="0" borderId="0" xfId="0" applyFont="1" applyFill="1" applyAlignment="1"/>
    <xf numFmtId="49" fontId="4" fillId="0" borderId="0" xfId="0" applyNumberFormat="1" applyFont="1" applyFill="1" applyAlignment="1"/>
    <xf numFmtId="0" fontId="8" fillId="0" borderId="1" xfId="0" applyFont="1" applyFill="1" applyBorder="1"/>
    <xf numFmtId="0" fontId="10" fillId="0" borderId="2" xfId="0" applyNumberFormat="1" applyFont="1" applyFill="1" applyBorder="1" applyAlignment="1">
      <alignment vertical="center"/>
    </xf>
    <xf numFmtId="165" fontId="10" fillId="0" borderId="2" xfId="0" applyNumberFormat="1" applyFont="1" applyFill="1" applyBorder="1" applyAlignment="1">
      <alignment vertical="center"/>
    </xf>
    <xf numFmtId="0" fontId="11" fillId="0" borderId="2" xfId="0" applyNumberFormat="1" applyFont="1" applyFill="1" applyBorder="1" applyAlignment="1">
      <alignment vertical="center" wrapText="1"/>
    </xf>
    <xf numFmtId="0" fontId="11" fillId="0" borderId="2" xfId="0" applyNumberFormat="1" applyFont="1" applyFill="1" applyBorder="1" applyAlignment="1">
      <alignment vertical="center"/>
    </xf>
    <xf numFmtId="165" fontId="11" fillId="0" borderId="2" xfId="0" applyNumberFormat="1" applyFont="1" applyFill="1" applyBorder="1" applyAlignment="1">
      <alignment vertical="center"/>
    </xf>
    <xf numFmtId="164" fontId="11" fillId="0" borderId="2" xfId="0" applyNumberFormat="1" applyFont="1" applyFill="1" applyBorder="1" applyAlignment="1">
      <alignment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10" fillId="2" borderId="2" xfId="0" applyNumberFormat="1" applyFont="1" applyFill="1" applyBorder="1" applyAlignment="1">
      <alignment vertical="center"/>
    </xf>
    <xf numFmtId="165" fontId="10" fillId="2" borderId="2" xfId="0" applyNumberFormat="1" applyFont="1" applyFill="1" applyBorder="1" applyAlignment="1">
      <alignment vertical="center"/>
    </xf>
    <xf numFmtId="0" fontId="12" fillId="0" borderId="2" xfId="0" applyNumberFormat="1" applyFont="1" applyFill="1" applyBorder="1" applyAlignment="1">
      <alignment vertical="center"/>
    </xf>
    <xf numFmtId="0" fontId="8" fillId="0" borderId="1" xfId="0" applyFont="1" applyBorder="1" applyAlignment="1">
      <alignment vertical="center" wrapText="1"/>
    </xf>
    <xf numFmtId="0" fontId="11" fillId="0" borderId="4" xfId="0" applyNumberFormat="1" applyFont="1" applyFill="1" applyBorder="1" applyAlignment="1">
      <alignment vertical="center"/>
    </xf>
    <xf numFmtId="0" fontId="11" fillId="0" borderId="4" xfId="0" applyNumberFormat="1" applyFont="1" applyFill="1" applyBorder="1" applyAlignment="1">
      <alignment horizontal="left" vertical="center"/>
    </xf>
    <xf numFmtId="165" fontId="11" fillId="0" borderId="4" xfId="0" applyNumberFormat="1" applyFont="1" applyFill="1" applyBorder="1" applyAlignment="1">
      <alignment vertical="center"/>
    </xf>
    <xf numFmtId="0" fontId="6" fillId="0" borderId="1" xfId="0" applyFont="1" applyBorder="1"/>
    <xf numFmtId="0" fontId="8" fillId="0" borderId="3" xfId="0" applyFont="1" applyBorder="1" applyAlignment="1">
      <alignment vertical="center" wrapText="1"/>
    </xf>
    <xf numFmtId="0" fontId="7" fillId="0" borderId="3" xfId="0" applyFont="1" applyBorder="1"/>
    <xf numFmtId="0" fontId="12" fillId="0" borderId="2" xfId="0" applyNumberFormat="1" applyFont="1" applyFill="1" applyBorder="1" applyAlignment="1">
      <alignment vertical="center" wrapText="1"/>
    </xf>
    <xf numFmtId="164" fontId="12" fillId="0" borderId="2" xfId="0" applyNumberFormat="1" applyFont="1" applyFill="1" applyBorder="1" applyAlignment="1">
      <alignment vertical="center" wrapText="1"/>
    </xf>
    <xf numFmtId="0" fontId="8" fillId="0" borderId="0" xfId="0" applyFont="1"/>
    <xf numFmtId="0" fontId="13" fillId="0" borderId="0" xfId="0" applyFont="1"/>
    <xf numFmtId="0" fontId="11" fillId="0" borderId="2" xfId="0" applyNumberFormat="1" applyFont="1" applyFill="1" applyBorder="1" applyAlignment="1">
      <alignment horizontal="left" vertical="center"/>
    </xf>
    <xf numFmtId="16" fontId="11" fillId="0" borderId="2" xfId="0" applyNumberFormat="1" applyFont="1" applyFill="1" applyBorder="1" applyAlignment="1">
      <alignment horizontal="left" vertical="center"/>
    </xf>
    <xf numFmtId="14" fontId="11" fillId="0" borderId="2" xfId="0" applyNumberFormat="1" applyFont="1" applyFill="1" applyBorder="1" applyAlignment="1">
      <alignment horizontal="left" vertical="center"/>
    </xf>
    <xf numFmtId="0" fontId="14" fillId="0" borderId="2" xfId="0" applyNumberFormat="1" applyFont="1" applyFill="1" applyBorder="1" applyAlignment="1">
      <alignment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725"/>
  <sheetViews>
    <sheetView showGridLines="0" tabSelected="1" zoomScale="82" zoomScaleNormal="82" workbookViewId="0">
      <selection activeCell="J2" sqref="J2"/>
    </sheetView>
  </sheetViews>
  <sheetFormatPr defaultRowHeight="18.75"/>
  <cols>
    <col min="1" max="1" width="220.140625" style="10" customWidth="1"/>
    <col min="2" max="2" width="5.85546875" style="17" customWidth="1"/>
    <col min="3" max="3" width="6.42578125" style="17" customWidth="1"/>
    <col min="4" max="4" width="19.5703125" style="18" customWidth="1"/>
    <col min="5" max="5" width="7.7109375" style="13" customWidth="1"/>
    <col min="6" max="6" width="15.28515625" style="10" customWidth="1"/>
    <col min="7" max="8" width="16" style="10" customWidth="1"/>
    <col min="9" max="20" width="8" style="1" customWidth="1"/>
    <col min="21" max="16384" width="9.140625" style="1"/>
  </cols>
  <sheetData>
    <row r="1" spans="1:8" ht="52.5" customHeight="1">
      <c r="A1" s="8"/>
      <c r="B1" s="8"/>
      <c r="C1" s="8"/>
      <c r="D1" s="14"/>
      <c r="E1" s="11"/>
      <c r="F1" s="45" t="s">
        <v>806</v>
      </c>
      <c r="G1" s="45"/>
      <c r="H1" s="45"/>
    </row>
    <row r="2" spans="1:8" ht="49.5" customHeight="1">
      <c r="A2" s="46" t="s">
        <v>807</v>
      </c>
      <c r="B2" s="46"/>
      <c r="C2" s="46"/>
      <c r="D2" s="46"/>
      <c r="E2" s="46"/>
      <c r="F2" s="46"/>
      <c r="G2" s="46"/>
      <c r="H2" s="46"/>
    </row>
    <row r="3" spans="1:8">
      <c r="A3" s="9"/>
      <c r="B3" s="15"/>
      <c r="C3" s="15"/>
      <c r="D3" s="16"/>
      <c r="E3" s="12"/>
      <c r="F3" s="9"/>
      <c r="G3" s="9"/>
      <c r="H3" s="9" t="s">
        <v>0</v>
      </c>
    </row>
    <row r="4" spans="1:8">
      <c r="A4" s="47" t="s">
        <v>10</v>
      </c>
      <c r="B4" s="48" t="s">
        <v>5</v>
      </c>
      <c r="C4" s="48" t="s">
        <v>6</v>
      </c>
      <c r="D4" s="48" t="s">
        <v>7</v>
      </c>
      <c r="E4" s="47" t="s">
        <v>8</v>
      </c>
      <c r="F4" s="47" t="s">
        <v>25</v>
      </c>
      <c r="G4" s="47" t="s">
        <v>9</v>
      </c>
      <c r="H4" s="47"/>
    </row>
    <row r="5" spans="1:8">
      <c r="A5" s="47"/>
      <c r="B5" s="48" t="s">
        <v>1</v>
      </c>
      <c r="C5" s="48" t="s">
        <v>2</v>
      </c>
      <c r="D5" s="48" t="s">
        <v>3</v>
      </c>
      <c r="E5" s="47" t="s">
        <v>4</v>
      </c>
      <c r="F5" s="47"/>
      <c r="G5" s="26" t="s">
        <v>114</v>
      </c>
      <c r="H5" s="26" t="s">
        <v>808</v>
      </c>
    </row>
    <row r="6" spans="1:8" ht="15.75">
      <c r="A6" s="20" t="s">
        <v>11</v>
      </c>
      <c r="B6" s="20"/>
      <c r="C6" s="20"/>
      <c r="D6" s="20"/>
      <c r="E6" s="20"/>
      <c r="F6" s="21">
        <f>F7+F159+F166+F201+F278+F355+F367+F518+F556+F572+F699</f>
        <v>2232623.6</v>
      </c>
      <c r="G6" s="21">
        <f>G7+G159+G166+G201+G278+G355+G367+G518+G556+G572+G699</f>
        <v>2203052.9000000004</v>
      </c>
      <c r="H6" s="21">
        <f>H7+H159+H166+H201+H278+H355+H367+H518+H556+H572+H699</f>
        <v>2297115</v>
      </c>
    </row>
    <row r="7" spans="1:8" ht="15.75">
      <c r="A7" s="27" t="s">
        <v>42</v>
      </c>
      <c r="B7" s="27" t="s">
        <v>43</v>
      </c>
      <c r="C7" s="27"/>
      <c r="D7" s="27"/>
      <c r="E7" s="27"/>
      <c r="F7" s="28">
        <f>F8+F13+F21+F50+F55+F63+F68</f>
        <v>127767.50000000001</v>
      </c>
      <c r="G7" s="28">
        <f>G8+G13+G21+G50+G55+G63+G68</f>
        <v>153010.6</v>
      </c>
      <c r="H7" s="28">
        <f>H8+H13+H21+H50+H55+H63+H68</f>
        <v>173992.5</v>
      </c>
    </row>
    <row r="8" spans="1:8" ht="15.75">
      <c r="A8" s="22" t="s">
        <v>44</v>
      </c>
      <c r="B8" s="23" t="s">
        <v>43</v>
      </c>
      <c r="C8" s="23" t="s">
        <v>45</v>
      </c>
      <c r="D8" s="23"/>
      <c r="E8" s="23"/>
      <c r="F8" s="24">
        <f>F9</f>
        <v>4502.3999999999996</v>
      </c>
      <c r="G8" s="24">
        <f t="shared" ref="G8:H11" si="0">G9</f>
        <v>4560</v>
      </c>
      <c r="H8" s="24">
        <f t="shared" si="0"/>
        <v>4607.3999999999996</v>
      </c>
    </row>
    <row r="9" spans="1:8" s="34" customFormat="1" ht="15" customHeight="1">
      <c r="A9" s="30" t="s">
        <v>809</v>
      </c>
      <c r="B9" s="31" t="s">
        <v>43</v>
      </c>
      <c r="C9" s="31" t="s">
        <v>45</v>
      </c>
      <c r="D9" s="32">
        <v>95</v>
      </c>
      <c r="E9" s="31"/>
      <c r="F9" s="33">
        <f>F10</f>
        <v>4502.3999999999996</v>
      </c>
      <c r="G9" s="33">
        <f t="shared" si="0"/>
        <v>4560</v>
      </c>
      <c r="H9" s="33">
        <f t="shared" si="0"/>
        <v>4607.3999999999996</v>
      </c>
    </row>
    <row r="10" spans="1:8" s="36" customFormat="1" ht="15.75">
      <c r="A10" s="35" t="s">
        <v>810</v>
      </c>
      <c r="B10" s="23" t="s">
        <v>43</v>
      </c>
      <c r="C10" s="23" t="s">
        <v>45</v>
      </c>
      <c r="D10" s="29" t="s">
        <v>811</v>
      </c>
      <c r="E10" s="23"/>
      <c r="F10" s="24">
        <f>F11</f>
        <v>4502.3999999999996</v>
      </c>
      <c r="G10" s="24">
        <f t="shared" si="0"/>
        <v>4560</v>
      </c>
      <c r="H10" s="24">
        <f t="shared" si="0"/>
        <v>4607.3999999999996</v>
      </c>
    </row>
    <row r="11" spans="1:8" s="7" customFormat="1" ht="15.75">
      <c r="A11" s="22" t="s">
        <v>140</v>
      </c>
      <c r="B11" s="23" t="s">
        <v>43</v>
      </c>
      <c r="C11" s="23" t="s">
        <v>45</v>
      </c>
      <c r="D11" s="29" t="s">
        <v>812</v>
      </c>
      <c r="E11" s="23"/>
      <c r="F11" s="24">
        <f>F12</f>
        <v>4502.3999999999996</v>
      </c>
      <c r="G11" s="24">
        <f t="shared" si="0"/>
        <v>4560</v>
      </c>
      <c r="H11" s="24">
        <f t="shared" si="0"/>
        <v>4607.3999999999996</v>
      </c>
    </row>
    <row r="12" spans="1:8" ht="31.5">
      <c r="A12" s="22" t="s">
        <v>115</v>
      </c>
      <c r="B12" s="23" t="s">
        <v>43</v>
      </c>
      <c r="C12" s="23" t="s">
        <v>45</v>
      </c>
      <c r="D12" s="29" t="s">
        <v>812</v>
      </c>
      <c r="E12" s="23" t="s">
        <v>28</v>
      </c>
      <c r="F12" s="24">
        <v>4502.3999999999996</v>
      </c>
      <c r="G12" s="24">
        <v>4560</v>
      </c>
      <c r="H12" s="24">
        <v>4607.3999999999996</v>
      </c>
    </row>
    <row r="13" spans="1:8" ht="15.75">
      <c r="A13" s="22" t="s">
        <v>46</v>
      </c>
      <c r="B13" s="23" t="s">
        <v>43</v>
      </c>
      <c r="C13" s="23" t="s">
        <v>47</v>
      </c>
      <c r="D13" s="23"/>
      <c r="E13" s="23"/>
      <c r="F13" s="24">
        <f>F14</f>
        <v>9222.3000000000011</v>
      </c>
      <c r="G13" s="24">
        <f t="shared" ref="G13:H14" si="1">G14</f>
        <v>9858.3000000000011</v>
      </c>
      <c r="H13" s="24">
        <f t="shared" si="1"/>
        <v>10228.9</v>
      </c>
    </row>
    <row r="14" spans="1:8" s="5" customFormat="1" ht="15.75">
      <c r="A14" s="37" t="s">
        <v>813</v>
      </c>
      <c r="B14" s="23" t="s">
        <v>43</v>
      </c>
      <c r="C14" s="23" t="s">
        <v>47</v>
      </c>
      <c r="D14" s="23" t="s">
        <v>97</v>
      </c>
      <c r="E14" s="23"/>
      <c r="F14" s="24">
        <f>F15</f>
        <v>9222.3000000000011</v>
      </c>
      <c r="G14" s="24">
        <f t="shared" si="1"/>
        <v>9858.3000000000011</v>
      </c>
      <c r="H14" s="24">
        <f t="shared" si="1"/>
        <v>10228.9</v>
      </c>
    </row>
    <row r="15" spans="1:8" s="6" customFormat="1" ht="15.75">
      <c r="A15" s="22" t="s">
        <v>116</v>
      </c>
      <c r="B15" s="23" t="s">
        <v>43</v>
      </c>
      <c r="C15" s="23" t="s">
        <v>47</v>
      </c>
      <c r="D15" s="23" t="s">
        <v>98</v>
      </c>
      <c r="E15" s="23"/>
      <c r="F15" s="24">
        <f>F16+F18</f>
        <v>9222.3000000000011</v>
      </c>
      <c r="G15" s="24">
        <f t="shared" ref="G15:H15" si="2">G16+G18</f>
        <v>9858.3000000000011</v>
      </c>
      <c r="H15" s="24">
        <f t="shared" si="2"/>
        <v>10228.9</v>
      </c>
    </row>
    <row r="16" spans="1:8" s="7" customFormat="1" ht="15.75">
      <c r="A16" s="22" t="s">
        <v>140</v>
      </c>
      <c r="B16" s="23" t="s">
        <v>43</v>
      </c>
      <c r="C16" s="23" t="s">
        <v>47</v>
      </c>
      <c r="D16" s="23" t="s">
        <v>23</v>
      </c>
      <c r="E16" s="23"/>
      <c r="F16" s="24">
        <f>F17</f>
        <v>8396.6</v>
      </c>
      <c r="G16" s="24">
        <f t="shared" ref="G16:H16" si="3">G17</f>
        <v>9464.1</v>
      </c>
      <c r="H16" s="24">
        <f t="shared" si="3"/>
        <v>9819</v>
      </c>
    </row>
    <row r="17" spans="1:8" ht="31.5">
      <c r="A17" s="22" t="s">
        <v>115</v>
      </c>
      <c r="B17" s="23" t="s">
        <v>43</v>
      </c>
      <c r="C17" s="23" t="s">
        <v>47</v>
      </c>
      <c r="D17" s="23" t="s">
        <v>23</v>
      </c>
      <c r="E17" s="23" t="s">
        <v>28</v>
      </c>
      <c r="F17" s="24">
        <v>8396.6</v>
      </c>
      <c r="G17" s="24">
        <v>9464.1</v>
      </c>
      <c r="H17" s="24">
        <v>9819</v>
      </c>
    </row>
    <row r="18" spans="1:8" ht="15.75">
      <c r="A18" s="22" t="s">
        <v>119</v>
      </c>
      <c r="B18" s="23" t="s">
        <v>43</v>
      </c>
      <c r="C18" s="23" t="s">
        <v>47</v>
      </c>
      <c r="D18" s="23" t="s">
        <v>12</v>
      </c>
      <c r="E18" s="23"/>
      <c r="F18" s="24">
        <f>F19+F20</f>
        <v>825.69999999999993</v>
      </c>
      <c r="G18" s="24">
        <f t="shared" ref="G18:H18" si="4">G19+G20</f>
        <v>394.2</v>
      </c>
      <c r="H18" s="24">
        <f t="shared" si="4"/>
        <v>409.9</v>
      </c>
    </row>
    <row r="19" spans="1:8" ht="31.5">
      <c r="A19" s="25" t="s">
        <v>117</v>
      </c>
      <c r="B19" s="23" t="s">
        <v>43</v>
      </c>
      <c r="C19" s="23" t="s">
        <v>47</v>
      </c>
      <c r="D19" s="23" t="s">
        <v>12</v>
      </c>
      <c r="E19" s="23" t="s">
        <v>29</v>
      </c>
      <c r="F19" s="24">
        <v>821.8</v>
      </c>
      <c r="G19" s="24">
        <v>391.8</v>
      </c>
      <c r="H19" s="24">
        <v>407.5</v>
      </c>
    </row>
    <row r="20" spans="1:8" ht="31.5">
      <c r="A20" s="22" t="s">
        <v>118</v>
      </c>
      <c r="B20" s="23" t="s">
        <v>43</v>
      </c>
      <c r="C20" s="23" t="s">
        <v>47</v>
      </c>
      <c r="D20" s="23" t="s">
        <v>12</v>
      </c>
      <c r="E20" s="23" t="s">
        <v>30</v>
      </c>
      <c r="F20" s="24">
        <v>3.9</v>
      </c>
      <c r="G20" s="24">
        <v>2.4</v>
      </c>
      <c r="H20" s="24">
        <v>2.4</v>
      </c>
    </row>
    <row r="21" spans="1:8" ht="15.75">
      <c r="A21" s="22" t="s">
        <v>48</v>
      </c>
      <c r="B21" s="23" t="s">
        <v>43</v>
      </c>
      <c r="C21" s="23" t="s">
        <v>49</v>
      </c>
      <c r="D21" s="23"/>
      <c r="E21" s="23"/>
      <c r="F21" s="24">
        <f>F22+F27+F36+F40</f>
        <v>51345.4</v>
      </c>
      <c r="G21" s="24">
        <f>G22+G27+G36+G40</f>
        <v>62240.1</v>
      </c>
      <c r="H21" s="24">
        <f>H22+H27+H36+H40</f>
        <v>64456.499999999993</v>
      </c>
    </row>
    <row r="22" spans="1:8" s="5" customFormat="1" ht="31.5" hidden="1">
      <c r="A22" s="22" t="s">
        <v>199</v>
      </c>
      <c r="B22" s="23" t="s">
        <v>43</v>
      </c>
      <c r="C22" s="23" t="s">
        <v>49</v>
      </c>
      <c r="D22" s="23" t="s">
        <v>63</v>
      </c>
      <c r="E22" s="23"/>
      <c r="F22" s="24">
        <f>F23</f>
        <v>0</v>
      </c>
      <c r="G22" s="24">
        <f t="shared" ref="G22:H25" si="5">G23</f>
        <v>0</v>
      </c>
      <c r="H22" s="24">
        <f t="shared" si="5"/>
        <v>0</v>
      </c>
    </row>
    <row r="23" spans="1:8" s="6" customFormat="1" ht="15.75" hidden="1">
      <c r="A23" s="22" t="s">
        <v>489</v>
      </c>
      <c r="B23" s="23" t="s">
        <v>43</v>
      </c>
      <c r="C23" s="23" t="s">
        <v>49</v>
      </c>
      <c r="D23" s="23" t="s">
        <v>552</v>
      </c>
      <c r="E23" s="23"/>
      <c r="F23" s="24">
        <f>F24</f>
        <v>0</v>
      </c>
      <c r="G23" s="24">
        <f t="shared" si="5"/>
        <v>0</v>
      </c>
      <c r="H23" s="24">
        <f t="shared" si="5"/>
        <v>0</v>
      </c>
    </row>
    <row r="24" spans="1:8" s="7" customFormat="1" ht="15.75" hidden="1">
      <c r="A24" s="22" t="s">
        <v>553</v>
      </c>
      <c r="B24" s="23" t="s">
        <v>43</v>
      </c>
      <c r="C24" s="23" t="s">
        <v>49</v>
      </c>
      <c r="D24" s="23" t="s">
        <v>554</v>
      </c>
      <c r="E24" s="23"/>
      <c r="F24" s="24">
        <f>F25</f>
        <v>0</v>
      </c>
      <c r="G24" s="24">
        <f t="shared" si="5"/>
        <v>0</v>
      </c>
      <c r="H24" s="24">
        <f t="shared" si="5"/>
        <v>0</v>
      </c>
    </row>
    <row r="25" spans="1:8" ht="15.75" hidden="1">
      <c r="A25" s="22" t="s">
        <v>771</v>
      </c>
      <c r="B25" s="23" t="s">
        <v>43</v>
      </c>
      <c r="C25" s="23" t="s">
        <v>49</v>
      </c>
      <c r="D25" s="23" t="s">
        <v>772</v>
      </c>
      <c r="E25" s="23"/>
      <c r="F25" s="24">
        <f>F26</f>
        <v>0</v>
      </c>
      <c r="G25" s="24">
        <f t="shared" si="5"/>
        <v>0</v>
      </c>
      <c r="H25" s="24">
        <f t="shared" si="5"/>
        <v>0</v>
      </c>
    </row>
    <row r="26" spans="1:8" ht="15.75" hidden="1">
      <c r="A26" s="22" t="s">
        <v>773</v>
      </c>
      <c r="B26" s="23" t="s">
        <v>43</v>
      </c>
      <c r="C26" s="23" t="s">
        <v>49</v>
      </c>
      <c r="D26" s="23" t="s">
        <v>772</v>
      </c>
      <c r="E26" s="23" t="s">
        <v>29</v>
      </c>
      <c r="F26" s="24"/>
      <c r="G26" s="24"/>
      <c r="H26" s="24"/>
    </row>
    <row r="27" spans="1:8" ht="15.75">
      <c r="A27" s="22" t="s">
        <v>120</v>
      </c>
      <c r="B27" s="23" t="s">
        <v>43</v>
      </c>
      <c r="C27" s="23" t="s">
        <v>49</v>
      </c>
      <c r="D27" s="23" t="s">
        <v>99</v>
      </c>
      <c r="E27" s="23"/>
      <c r="F27" s="24">
        <f>F28</f>
        <v>4528.8</v>
      </c>
      <c r="G27" s="24">
        <f t="shared" ref="G27:H27" si="6">G28</f>
        <v>3326.3</v>
      </c>
      <c r="H27" s="24">
        <f t="shared" si="6"/>
        <v>3422.7000000000003</v>
      </c>
    </row>
    <row r="28" spans="1:8" s="6" customFormat="1" ht="15.75">
      <c r="A28" s="22" t="s">
        <v>484</v>
      </c>
      <c r="B28" s="23" t="s">
        <v>43</v>
      </c>
      <c r="C28" s="23" t="s">
        <v>49</v>
      </c>
      <c r="D28" s="23" t="s">
        <v>485</v>
      </c>
      <c r="E28" s="23"/>
      <c r="F28" s="24">
        <f>F29+F32</f>
        <v>4528.8</v>
      </c>
      <c r="G28" s="24">
        <f>G29+G32</f>
        <v>3326.3</v>
      </c>
      <c r="H28" s="24">
        <f>H29+H32</f>
        <v>3422.7000000000003</v>
      </c>
    </row>
    <row r="29" spans="1:8" s="7" customFormat="1" ht="31.5">
      <c r="A29" s="22" t="s">
        <v>121</v>
      </c>
      <c r="B29" s="23" t="s">
        <v>43</v>
      </c>
      <c r="C29" s="23" t="s">
        <v>49</v>
      </c>
      <c r="D29" s="23" t="s">
        <v>122</v>
      </c>
      <c r="E29" s="23"/>
      <c r="F29" s="24">
        <f>F30</f>
        <v>30</v>
      </c>
      <c r="G29" s="24">
        <f t="shared" ref="G29:H29" si="7">G30</f>
        <v>0</v>
      </c>
      <c r="H29" s="24">
        <f t="shared" si="7"/>
        <v>0</v>
      </c>
    </row>
    <row r="30" spans="1:8" ht="15.75">
      <c r="A30" s="22" t="s">
        <v>486</v>
      </c>
      <c r="B30" s="23" t="s">
        <v>43</v>
      </c>
      <c r="C30" s="23" t="s">
        <v>49</v>
      </c>
      <c r="D30" s="23" t="s">
        <v>487</v>
      </c>
      <c r="E30" s="23"/>
      <c r="F30" s="24">
        <f>F31</f>
        <v>30</v>
      </c>
      <c r="G30" s="24">
        <f t="shared" ref="G30:H30" si="8">G31</f>
        <v>0</v>
      </c>
      <c r="H30" s="24">
        <f t="shared" si="8"/>
        <v>0</v>
      </c>
    </row>
    <row r="31" spans="1:8" ht="31.5">
      <c r="A31" s="22" t="s">
        <v>488</v>
      </c>
      <c r="B31" s="23" t="s">
        <v>43</v>
      </c>
      <c r="C31" s="23" t="s">
        <v>49</v>
      </c>
      <c r="D31" s="23" t="s">
        <v>487</v>
      </c>
      <c r="E31" s="23" t="s">
        <v>29</v>
      </c>
      <c r="F31" s="24">
        <v>30</v>
      </c>
      <c r="G31" s="24">
        <v>0</v>
      </c>
      <c r="H31" s="24">
        <v>0</v>
      </c>
    </row>
    <row r="32" spans="1:8" ht="15.75">
      <c r="A32" s="22" t="s">
        <v>125</v>
      </c>
      <c r="B32" s="23" t="s">
        <v>43</v>
      </c>
      <c r="C32" s="23" t="s">
        <v>49</v>
      </c>
      <c r="D32" s="23" t="s">
        <v>123</v>
      </c>
      <c r="E32" s="23"/>
      <c r="F32" s="24">
        <f>F33</f>
        <v>4498.8</v>
      </c>
      <c r="G32" s="24">
        <f t="shared" ref="G32:H32" si="9">G33</f>
        <v>3326.3</v>
      </c>
      <c r="H32" s="24">
        <f t="shared" si="9"/>
        <v>3422.7000000000003</v>
      </c>
    </row>
    <row r="33" spans="1:8" ht="15.75">
      <c r="A33" s="22" t="s">
        <v>119</v>
      </c>
      <c r="B33" s="23" t="s">
        <v>43</v>
      </c>
      <c r="C33" s="23" t="s">
        <v>49</v>
      </c>
      <c r="D33" s="23" t="s">
        <v>124</v>
      </c>
      <c r="E33" s="23"/>
      <c r="F33" s="24">
        <f>F34+F35</f>
        <v>4498.8</v>
      </c>
      <c r="G33" s="24">
        <f t="shared" ref="G33:H33" si="10">G34+G35</f>
        <v>3326.3</v>
      </c>
      <c r="H33" s="24">
        <f t="shared" si="10"/>
        <v>3422.7000000000003</v>
      </c>
    </row>
    <row r="34" spans="1:8" ht="31.5">
      <c r="A34" s="25" t="s">
        <v>117</v>
      </c>
      <c r="B34" s="23" t="s">
        <v>43</v>
      </c>
      <c r="C34" s="23" t="s">
        <v>49</v>
      </c>
      <c r="D34" s="23" t="s">
        <v>124</v>
      </c>
      <c r="E34" s="23" t="s">
        <v>29</v>
      </c>
      <c r="F34" s="24">
        <v>4383.5</v>
      </c>
      <c r="G34" s="24">
        <v>3211</v>
      </c>
      <c r="H34" s="24">
        <v>3307.4</v>
      </c>
    </row>
    <row r="35" spans="1:8" ht="31.5">
      <c r="A35" s="22" t="s">
        <v>118</v>
      </c>
      <c r="B35" s="23" t="s">
        <v>43</v>
      </c>
      <c r="C35" s="23" t="s">
        <v>49</v>
      </c>
      <c r="D35" s="23" t="s">
        <v>124</v>
      </c>
      <c r="E35" s="23" t="s">
        <v>30</v>
      </c>
      <c r="F35" s="24">
        <v>115.3</v>
      </c>
      <c r="G35" s="24">
        <v>115.3</v>
      </c>
      <c r="H35" s="24">
        <v>115.3</v>
      </c>
    </row>
    <row r="36" spans="1:8" ht="15.75">
      <c r="A36" s="22" t="s">
        <v>126</v>
      </c>
      <c r="B36" s="23" t="s">
        <v>43</v>
      </c>
      <c r="C36" s="23" t="s">
        <v>49</v>
      </c>
      <c r="D36" s="23" t="s">
        <v>100</v>
      </c>
      <c r="E36" s="23"/>
      <c r="F36" s="24">
        <f>F37</f>
        <v>44100.4</v>
      </c>
      <c r="G36" s="24">
        <f t="shared" ref="G36:H38" si="11">G37</f>
        <v>56197.599999999999</v>
      </c>
      <c r="H36" s="24">
        <f t="shared" si="11"/>
        <v>58317.599999999999</v>
      </c>
    </row>
    <row r="37" spans="1:8" ht="15.75">
      <c r="A37" s="22" t="s">
        <v>101</v>
      </c>
      <c r="B37" s="23" t="s">
        <v>43</v>
      </c>
      <c r="C37" s="23" t="s">
        <v>49</v>
      </c>
      <c r="D37" s="23" t="s">
        <v>102</v>
      </c>
      <c r="E37" s="23"/>
      <c r="F37" s="24">
        <f>F38</f>
        <v>44100.4</v>
      </c>
      <c r="G37" s="24">
        <f t="shared" si="11"/>
        <v>56197.599999999999</v>
      </c>
      <c r="H37" s="24">
        <f t="shared" si="11"/>
        <v>58317.599999999999</v>
      </c>
    </row>
    <row r="38" spans="1:8" ht="15.75">
      <c r="A38" s="22" t="s">
        <v>140</v>
      </c>
      <c r="B38" s="23" t="s">
        <v>43</v>
      </c>
      <c r="C38" s="23" t="s">
        <v>49</v>
      </c>
      <c r="D38" s="23" t="s">
        <v>24</v>
      </c>
      <c r="E38" s="23"/>
      <c r="F38" s="24">
        <f>F39</f>
        <v>44100.4</v>
      </c>
      <c r="G38" s="24">
        <f t="shared" si="11"/>
        <v>56197.599999999999</v>
      </c>
      <c r="H38" s="24">
        <f t="shared" si="11"/>
        <v>58317.599999999999</v>
      </c>
    </row>
    <row r="39" spans="1:8" ht="31.5">
      <c r="A39" s="22" t="s">
        <v>115</v>
      </c>
      <c r="B39" s="23" t="s">
        <v>43</v>
      </c>
      <c r="C39" s="23" t="s">
        <v>49</v>
      </c>
      <c r="D39" s="23" t="s">
        <v>24</v>
      </c>
      <c r="E39" s="23" t="s">
        <v>28</v>
      </c>
      <c r="F39" s="24">
        <v>44100.4</v>
      </c>
      <c r="G39" s="24">
        <v>56197.599999999999</v>
      </c>
      <c r="H39" s="24">
        <v>58317.599999999999</v>
      </c>
    </row>
    <row r="40" spans="1:8" s="5" customFormat="1" ht="15.75">
      <c r="A40" s="22" t="s">
        <v>103</v>
      </c>
      <c r="B40" s="23" t="s">
        <v>43</v>
      </c>
      <c r="C40" s="23" t="s">
        <v>49</v>
      </c>
      <c r="D40" s="23" t="s">
        <v>104</v>
      </c>
      <c r="E40" s="23"/>
      <c r="F40" s="24">
        <f>F41</f>
        <v>2716.2000000000003</v>
      </c>
      <c r="G40" s="24">
        <f t="shared" ref="G40:H40" si="12">G41</f>
        <v>2716.2000000000003</v>
      </c>
      <c r="H40" s="24">
        <f t="shared" si="12"/>
        <v>2716.2000000000003</v>
      </c>
    </row>
    <row r="41" spans="1:8" s="6" customFormat="1" ht="15.75">
      <c r="A41" s="22" t="s">
        <v>105</v>
      </c>
      <c r="B41" s="23" t="s">
        <v>43</v>
      </c>
      <c r="C41" s="23" t="s">
        <v>49</v>
      </c>
      <c r="D41" s="23" t="s">
        <v>106</v>
      </c>
      <c r="E41" s="23"/>
      <c r="F41" s="24">
        <f>F42+F45+F48</f>
        <v>2716.2000000000003</v>
      </c>
      <c r="G41" s="24">
        <f t="shared" ref="G41:H41" si="13">G42+G45+G48</f>
        <v>2716.2000000000003</v>
      </c>
      <c r="H41" s="24">
        <f t="shared" si="13"/>
        <v>2716.2000000000003</v>
      </c>
    </row>
    <row r="42" spans="1:8" s="7" customFormat="1" ht="15.75">
      <c r="A42" s="22" t="s">
        <v>127</v>
      </c>
      <c r="B42" s="23" t="s">
        <v>43</v>
      </c>
      <c r="C42" s="23" t="s">
        <v>49</v>
      </c>
      <c r="D42" s="23" t="s">
        <v>13</v>
      </c>
      <c r="E42" s="23"/>
      <c r="F42" s="24">
        <f>F43+F44</f>
        <v>909.3</v>
      </c>
      <c r="G42" s="24">
        <f t="shared" ref="G42:H42" si="14">G43+G44</f>
        <v>909.3</v>
      </c>
      <c r="H42" s="24">
        <f t="shared" si="14"/>
        <v>909.3</v>
      </c>
    </row>
    <row r="43" spans="1:8" ht="15.75">
      <c r="A43" s="22" t="s">
        <v>131</v>
      </c>
      <c r="B43" s="23" t="s">
        <v>43</v>
      </c>
      <c r="C43" s="23" t="s">
        <v>49</v>
      </c>
      <c r="D43" s="23" t="s">
        <v>13</v>
      </c>
      <c r="E43" s="23" t="s">
        <v>28</v>
      </c>
      <c r="F43" s="24">
        <v>883.3</v>
      </c>
      <c r="G43" s="24">
        <v>883.3</v>
      </c>
      <c r="H43" s="24">
        <v>883.3</v>
      </c>
    </row>
    <row r="44" spans="1:8" ht="15.75">
      <c r="A44" s="22" t="s">
        <v>132</v>
      </c>
      <c r="B44" s="23" t="s">
        <v>43</v>
      </c>
      <c r="C44" s="23" t="s">
        <v>49</v>
      </c>
      <c r="D44" s="23" t="s">
        <v>13</v>
      </c>
      <c r="E44" s="23" t="s">
        <v>29</v>
      </c>
      <c r="F44" s="24">
        <v>26</v>
      </c>
      <c r="G44" s="24">
        <v>26</v>
      </c>
      <c r="H44" s="24">
        <v>26</v>
      </c>
    </row>
    <row r="45" spans="1:8" s="5" customFormat="1" ht="15.75">
      <c r="A45" s="22" t="s">
        <v>130</v>
      </c>
      <c r="B45" s="23" t="s">
        <v>43</v>
      </c>
      <c r="C45" s="23" t="s">
        <v>49</v>
      </c>
      <c r="D45" s="23" t="s">
        <v>14</v>
      </c>
      <c r="E45" s="23"/>
      <c r="F45" s="24">
        <f>F46+F47</f>
        <v>1806.5</v>
      </c>
      <c r="G45" s="24">
        <f t="shared" ref="G45:H45" si="15">G46+G47</f>
        <v>1806.5</v>
      </c>
      <c r="H45" s="24">
        <f t="shared" si="15"/>
        <v>1806.5</v>
      </c>
    </row>
    <row r="46" spans="1:8" s="6" customFormat="1" ht="15.75">
      <c r="A46" s="22" t="s">
        <v>128</v>
      </c>
      <c r="B46" s="23" t="s">
        <v>43</v>
      </c>
      <c r="C46" s="23" t="s">
        <v>49</v>
      </c>
      <c r="D46" s="23" t="s">
        <v>14</v>
      </c>
      <c r="E46" s="23" t="s">
        <v>28</v>
      </c>
      <c r="F46" s="24">
        <v>1766.5</v>
      </c>
      <c r="G46" s="24">
        <v>1766.5</v>
      </c>
      <c r="H46" s="24">
        <v>1766.5</v>
      </c>
    </row>
    <row r="47" spans="1:8" s="7" customFormat="1" ht="31.5">
      <c r="A47" s="22" t="s">
        <v>129</v>
      </c>
      <c r="B47" s="23" t="s">
        <v>43</v>
      </c>
      <c r="C47" s="23" t="s">
        <v>49</v>
      </c>
      <c r="D47" s="23" t="s">
        <v>14</v>
      </c>
      <c r="E47" s="23" t="s">
        <v>29</v>
      </c>
      <c r="F47" s="24">
        <v>40</v>
      </c>
      <c r="G47" s="24">
        <v>40</v>
      </c>
      <c r="H47" s="24">
        <v>40</v>
      </c>
    </row>
    <row r="48" spans="1:8" ht="31.5">
      <c r="A48" s="38" t="s">
        <v>815</v>
      </c>
      <c r="B48" s="23" t="s">
        <v>43</v>
      </c>
      <c r="C48" s="23" t="s">
        <v>49</v>
      </c>
      <c r="D48" s="23" t="s">
        <v>15</v>
      </c>
      <c r="E48" s="23"/>
      <c r="F48" s="24">
        <f>F49</f>
        <v>0.4</v>
      </c>
      <c r="G48" s="24">
        <f t="shared" ref="G48:H48" si="16">G49</f>
        <v>0.4</v>
      </c>
      <c r="H48" s="24">
        <f t="shared" si="16"/>
        <v>0.4</v>
      </c>
    </row>
    <row r="49" spans="1:8" ht="31.5">
      <c r="A49" s="38" t="s">
        <v>814</v>
      </c>
      <c r="B49" s="23" t="s">
        <v>43</v>
      </c>
      <c r="C49" s="23" t="s">
        <v>49</v>
      </c>
      <c r="D49" s="23" t="s">
        <v>15</v>
      </c>
      <c r="E49" s="23" t="s">
        <v>29</v>
      </c>
      <c r="F49" s="24">
        <v>0.4</v>
      </c>
      <c r="G49" s="24">
        <v>0.4</v>
      </c>
      <c r="H49" s="24">
        <v>0.4</v>
      </c>
    </row>
    <row r="50" spans="1:8" ht="15.75">
      <c r="A50" s="22" t="s">
        <v>50</v>
      </c>
      <c r="B50" s="23" t="s">
        <v>43</v>
      </c>
      <c r="C50" s="23" t="s">
        <v>51</v>
      </c>
      <c r="D50" s="23"/>
      <c r="E50" s="23"/>
      <c r="F50" s="24">
        <f>F51</f>
        <v>182.8</v>
      </c>
      <c r="G50" s="24">
        <f t="shared" ref="G50:H53" si="17">G51</f>
        <v>14.5</v>
      </c>
      <c r="H50" s="24">
        <f t="shared" si="17"/>
        <v>0</v>
      </c>
    </row>
    <row r="51" spans="1:8" ht="15.75">
      <c r="A51" s="22" t="s">
        <v>103</v>
      </c>
      <c r="B51" s="23" t="s">
        <v>43</v>
      </c>
      <c r="C51" s="23" t="s">
        <v>51</v>
      </c>
      <c r="D51" s="23" t="s">
        <v>104</v>
      </c>
      <c r="E51" s="23"/>
      <c r="F51" s="24">
        <f>F52</f>
        <v>182.8</v>
      </c>
      <c r="G51" s="24">
        <f t="shared" si="17"/>
        <v>14.5</v>
      </c>
      <c r="H51" s="24">
        <f t="shared" si="17"/>
        <v>0</v>
      </c>
    </row>
    <row r="52" spans="1:8" s="5" customFormat="1" ht="15.75">
      <c r="A52" s="22" t="s">
        <v>105</v>
      </c>
      <c r="B52" s="23" t="s">
        <v>43</v>
      </c>
      <c r="C52" s="23" t="s">
        <v>51</v>
      </c>
      <c r="D52" s="23" t="s">
        <v>106</v>
      </c>
      <c r="E52" s="23"/>
      <c r="F52" s="24">
        <f>F53</f>
        <v>182.8</v>
      </c>
      <c r="G52" s="24">
        <f t="shared" si="17"/>
        <v>14.5</v>
      </c>
      <c r="H52" s="24">
        <f t="shared" si="17"/>
        <v>0</v>
      </c>
    </row>
    <row r="53" spans="1:8" s="6" customFormat="1" ht="15.75">
      <c r="A53" s="22" t="s">
        <v>134</v>
      </c>
      <c r="B53" s="23" t="s">
        <v>43</v>
      </c>
      <c r="C53" s="23" t="s">
        <v>51</v>
      </c>
      <c r="D53" s="23" t="s">
        <v>16</v>
      </c>
      <c r="E53" s="23"/>
      <c r="F53" s="24">
        <f>F54</f>
        <v>182.8</v>
      </c>
      <c r="G53" s="24">
        <f t="shared" si="17"/>
        <v>14.5</v>
      </c>
      <c r="H53" s="24">
        <f t="shared" si="17"/>
        <v>0</v>
      </c>
    </row>
    <row r="54" spans="1:8" s="7" customFormat="1" ht="31.5">
      <c r="A54" s="22" t="s">
        <v>133</v>
      </c>
      <c r="B54" s="23" t="s">
        <v>43</v>
      </c>
      <c r="C54" s="23" t="s">
        <v>51</v>
      </c>
      <c r="D54" s="23" t="s">
        <v>16</v>
      </c>
      <c r="E54" s="23" t="s">
        <v>29</v>
      </c>
      <c r="F54" s="24">
        <v>182.8</v>
      </c>
      <c r="G54" s="24">
        <v>14.5</v>
      </c>
      <c r="H54" s="24">
        <v>0</v>
      </c>
    </row>
    <row r="55" spans="1:8" ht="15.75">
      <c r="A55" s="22" t="s">
        <v>52</v>
      </c>
      <c r="B55" s="23" t="s">
        <v>43</v>
      </c>
      <c r="C55" s="23" t="s">
        <v>53</v>
      </c>
      <c r="D55" s="23"/>
      <c r="E55" s="23"/>
      <c r="F55" s="24">
        <f>F56</f>
        <v>11384</v>
      </c>
      <c r="G55" s="24">
        <f t="shared" ref="G55:H57" si="18">G56</f>
        <v>11220.8</v>
      </c>
      <c r="H55" s="24">
        <f t="shared" si="18"/>
        <v>11656.1</v>
      </c>
    </row>
    <row r="56" spans="1:8" ht="15.75">
      <c r="A56" s="22" t="s">
        <v>135</v>
      </c>
      <c r="B56" s="23" t="s">
        <v>43</v>
      </c>
      <c r="C56" s="23" t="s">
        <v>53</v>
      </c>
      <c r="D56" s="23" t="s">
        <v>107</v>
      </c>
      <c r="E56" s="23"/>
      <c r="F56" s="24">
        <f>F57</f>
        <v>11384</v>
      </c>
      <c r="G56" s="24">
        <f t="shared" si="18"/>
        <v>11220.8</v>
      </c>
      <c r="H56" s="24">
        <f t="shared" si="18"/>
        <v>11656.1</v>
      </c>
    </row>
    <row r="57" spans="1:8" s="5" customFormat="1" ht="15.75">
      <c r="A57" s="22" t="s">
        <v>489</v>
      </c>
      <c r="B57" s="23" t="s">
        <v>43</v>
      </c>
      <c r="C57" s="23" t="s">
        <v>53</v>
      </c>
      <c r="D57" s="23" t="s">
        <v>490</v>
      </c>
      <c r="E57" s="23"/>
      <c r="F57" s="24">
        <f>F58</f>
        <v>11384</v>
      </c>
      <c r="G57" s="24">
        <f t="shared" si="18"/>
        <v>11220.8</v>
      </c>
      <c r="H57" s="24">
        <f t="shared" si="18"/>
        <v>11656.1</v>
      </c>
    </row>
    <row r="58" spans="1:8" s="6" customFormat="1" ht="15.75">
      <c r="A58" s="22" t="s">
        <v>136</v>
      </c>
      <c r="B58" s="23" t="s">
        <v>43</v>
      </c>
      <c r="C58" s="23" t="s">
        <v>53</v>
      </c>
      <c r="D58" s="23" t="s">
        <v>137</v>
      </c>
      <c r="E58" s="23"/>
      <c r="F58" s="24">
        <f>F59+F61</f>
        <v>11384</v>
      </c>
      <c r="G58" s="24">
        <f t="shared" ref="G58:H58" si="19">G59+G61</f>
        <v>11220.8</v>
      </c>
      <c r="H58" s="24">
        <f t="shared" si="19"/>
        <v>11656.1</v>
      </c>
    </row>
    <row r="59" spans="1:8" s="7" customFormat="1" ht="15.75">
      <c r="A59" s="22" t="s">
        <v>140</v>
      </c>
      <c r="B59" s="23" t="s">
        <v>43</v>
      </c>
      <c r="C59" s="23" t="s">
        <v>53</v>
      </c>
      <c r="D59" s="23" t="s">
        <v>138</v>
      </c>
      <c r="E59" s="23"/>
      <c r="F59" s="24">
        <f>F60</f>
        <v>10556.7</v>
      </c>
      <c r="G59" s="24">
        <f t="shared" ref="G59:H59" si="20">G60</f>
        <v>10315</v>
      </c>
      <c r="H59" s="24">
        <f t="shared" si="20"/>
        <v>10713</v>
      </c>
    </row>
    <row r="60" spans="1:8" ht="31.5">
      <c r="A60" s="22" t="s">
        <v>115</v>
      </c>
      <c r="B60" s="23" t="s">
        <v>43</v>
      </c>
      <c r="C60" s="23" t="s">
        <v>53</v>
      </c>
      <c r="D60" s="23" t="s">
        <v>138</v>
      </c>
      <c r="E60" s="23" t="s">
        <v>28</v>
      </c>
      <c r="F60" s="24">
        <v>10556.7</v>
      </c>
      <c r="G60" s="24">
        <v>10315</v>
      </c>
      <c r="H60" s="24">
        <v>10713</v>
      </c>
    </row>
    <row r="61" spans="1:8" ht="15.75">
      <c r="A61" s="22" t="s">
        <v>119</v>
      </c>
      <c r="B61" s="23" t="s">
        <v>43</v>
      </c>
      <c r="C61" s="23" t="s">
        <v>53</v>
      </c>
      <c r="D61" s="23" t="s">
        <v>139</v>
      </c>
      <c r="E61" s="23"/>
      <c r="F61" s="24">
        <f>F62</f>
        <v>827.3</v>
      </c>
      <c r="G61" s="24">
        <f t="shared" ref="G61:H61" si="21">G62</f>
        <v>905.8</v>
      </c>
      <c r="H61" s="24">
        <f t="shared" si="21"/>
        <v>943.1</v>
      </c>
    </row>
    <row r="62" spans="1:8" s="5" customFormat="1" ht="31.5">
      <c r="A62" s="25" t="s">
        <v>117</v>
      </c>
      <c r="B62" s="23" t="s">
        <v>43</v>
      </c>
      <c r="C62" s="23" t="s">
        <v>53</v>
      </c>
      <c r="D62" s="23" t="s">
        <v>139</v>
      </c>
      <c r="E62" s="23" t="s">
        <v>29</v>
      </c>
      <c r="F62" s="24">
        <v>827.3</v>
      </c>
      <c r="G62" s="24">
        <v>905.8</v>
      </c>
      <c r="H62" s="24">
        <v>943.1</v>
      </c>
    </row>
    <row r="63" spans="1:8" ht="15.75">
      <c r="A63" s="22" t="s">
        <v>55</v>
      </c>
      <c r="B63" s="23" t="s">
        <v>43</v>
      </c>
      <c r="C63" s="23" t="s">
        <v>56</v>
      </c>
      <c r="D63" s="23"/>
      <c r="E63" s="23"/>
      <c r="F63" s="24">
        <f>F64</f>
        <v>200</v>
      </c>
      <c r="G63" s="24">
        <f t="shared" ref="G63:H66" si="22">G64</f>
        <v>200</v>
      </c>
      <c r="H63" s="24">
        <f t="shared" si="22"/>
        <v>200</v>
      </c>
    </row>
    <row r="64" spans="1:8" ht="15.75">
      <c r="A64" s="22" t="s">
        <v>103</v>
      </c>
      <c r="B64" s="23" t="s">
        <v>43</v>
      </c>
      <c r="C64" s="23" t="s">
        <v>56</v>
      </c>
      <c r="D64" s="23" t="s">
        <v>104</v>
      </c>
      <c r="E64" s="23"/>
      <c r="F64" s="24">
        <f>F65</f>
        <v>200</v>
      </c>
      <c r="G64" s="24">
        <f t="shared" si="22"/>
        <v>200</v>
      </c>
      <c r="H64" s="24">
        <f t="shared" si="22"/>
        <v>200</v>
      </c>
    </row>
    <row r="65" spans="1:8" ht="15.75">
      <c r="A65" s="22" t="s">
        <v>108</v>
      </c>
      <c r="B65" s="23" t="s">
        <v>43</v>
      </c>
      <c r="C65" s="23" t="s">
        <v>56</v>
      </c>
      <c r="D65" s="23" t="s">
        <v>109</v>
      </c>
      <c r="E65" s="23"/>
      <c r="F65" s="24">
        <f>F66</f>
        <v>200</v>
      </c>
      <c r="G65" s="24">
        <f t="shared" si="22"/>
        <v>200</v>
      </c>
      <c r="H65" s="24">
        <f t="shared" si="22"/>
        <v>200</v>
      </c>
    </row>
    <row r="66" spans="1:8" ht="15.75">
      <c r="A66" s="22" t="s">
        <v>142</v>
      </c>
      <c r="B66" s="23" t="s">
        <v>43</v>
      </c>
      <c r="C66" s="23" t="s">
        <v>56</v>
      </c>
      <c r="D66" s="23" t="s">
        <v>17</v>
      </c>
      <c r="E66" s="23"/>
      <c r="F66" s="24">
        <f>F67</f>
        <v>200</v>
      </c>
      <c r="G66" s="24">
        <f t="shared" si="22"/>
        <v>200</v>
      </c>
      <c r="H66" s="24">
        <f t="shared" si="22"/>
        <v>200</v>
      </c>
    </row>
    <row r="67" spans="1:8" ht="15.75">
      <c r="A67" s="22" t="s">
        <v>141</v>
      </c>
      <c r="B67" s="23" t="s">
        <v>43</v>
      </c>
      <c r="C67" s="23" t="s">
        <v>56</v>
      </c>
      <c r="D67" s="23" t="s">
        <v>17</v>
      </c>
      <c r="E67" s="23" t="s">
        <v>32</v>
      </c>
      <c r="F67" s="24">
        <v>200</v>
      </c>
      <c r="G67" s="24">
        <v>200</v>
      </c>
      <c r="H67" s="24">
        <v>200</v>
      </c>
    </row>
    <row r="68" spans="1:8" ht="15.75">
      <c r="A68" s="22" t="s">
        <v>57</v>
      </c>
      <c r="B68" s="23" t="s">
        <v>43</v>
      </c>
      <c r="C68" s="23" t="s">
        <v>58</v>
      </c>
      <c r="D68" s="23"/>
      <c r="E68" s="23"/>
      <c r="F68" s="24">
        <f>F69+F77+F82+F102+F107+F118+F141</f>
        <v>50930.600000000006</v>
      </c>
      <c r="G68" s="24">
        <f>G69+G77+G82+G102+G107+G118+G141</f>
        <v>64916.900000000009</v>
      </c>
      <c r="H68" s="24">
        <f>H69+H77+H82+H102+H107+H118+H141</f>
        <v>82843.600000000006</v>
      </c>
    </row>
    <row r="69" spans="1:8" ht="15.75">
      <c r="A69" s="22" t="s">
        <v>143</v>
      </c>
      <c r="B69" s="23" t="s">
        <v>43</v>
      </c>
      <c r="C69" s="23" t="s">
        <v>58</v>
      </c>
      <c r="D69" s="23" t="s">
        <v>83</v>
      </c>
      <c r="E69" s="23"/>
      <c r="F69" s="24">
        <f>F70</f>
        <v>44.2</v>
      </c>
      <c r="G69" s="24">
        <f t="shared" ref="G69:H69" si="23">G70</f>
        <v>0</v>
      </c>
      <c r="H69" s="24">
        <f t="shared" si="23"/>
        <v>0</v>
      </c>
    </row>
    <row r="70" spans="1:8" ht="15.75">
      <c r="A70" s="22" t="s">
        <v>489</v>
      </c>
      <c r="B70" s="23" t="s">
        <v>43</v>
      </c>
      <c r="C70" s="23" t="s">
        <v>58</v>
      </c>
      <c r="D70" s="23" t="s">
        <v>499</v>
      </c>
      <c r="E70" s="23"/>
      <c r="F70" s="24">
        <f>F71+F74</f>
        <v>44.2</v>
      </c>
      <c r="G70" s="24">
        <f t="shared" ref="G70:H70" si="24">G71+G74</f>
        <v>0</v>
      </c>
      <c r="H70" s="24">
        <f t="shared" si="24"/>
        <v>0</v>
      </c>
    </row>
    <row r="71" spans="1:8" ht="15.75">
      <c r="A71" s="22" t="s">
        <v>500</v>
      </c>
      <c r="B71" s="23" t="s">
        <v>43</v>
      </c>
      <c r="C71" s="23" t="s">
        <v>58</v>
      </c>
      <c r="D71" s="23" t="s">
        <v>501</v>
      </c>
      <c r="E71" s="23"/>
      <c r="F71" s="24">
        <f>F72</f>
        <v>5</v>
      </c>
      <c r="G71" s="24">
        <f t="shared" ref="G71:H72" si="25">G72</f>
        <v>0</v>
      </c>
      <c r="H71" s="24">
        <f t="shared" si="25"/>
        <v>0</v>
      </c>
    </row>
    <row r="72" spans="1:8" s="6" customFormat="1" ht="15.75">
      <c r="A72" s="22" t="s">
        <v>502</v>
      </c>
      <c r="B72" s="23" t="s">
        <v>43</v>
      </c>
      <c r="C72" s="23" t="s">
        <v>58</v>
      </c>
      <c r="D72" s="23" t="s">
        <v>503</v>
      </c>
      <c r="E72" s="23"/>
      <c r="F72" s="24">
        <f>F73</f>
        <v>5</v>
      </c>
      <c r="G72" s="24">
        <f t="shared" si="25"/>
        <v>0</v>
      </c>
      <c r="H72" s="24">
        <f t="shared" si="25"/>
        <v>0</v>
      </c>
    </row>
    <row r="73" spans="1:8" s="7" customFormat="1" ht="15.75">
      <c r="A73" s="22" t="s">
        <v>504</v>
      </c>
      <c r="B73" s="23" t="s">
        <v>43</v>
      </c>
      <c r="C73" s="23" t="s">
        <v>58</v>
      </c>
      <c r="D73" s="23" t="s">
        <v>503</v>
      </c>
      <c r="E73" s="23" t="s">
        <v>29</v>
      </c>
      <c r="F73" s="24">
        <v>5</v>
      </c>
      <c r="G73" s="24">
        <v>0</v>
      </c>
      <c r="H73" s="24">
        <v>0</v>
      </c>
    </row>
    <row r="74" spans="1:8" ht="15.75">
      <c r="A74" s="22" t="s">
        <v>505</v>
      </c>
      <c r="B74" s="23" t="s">
        <v>43</v>
      </c>
      <c r="C74" s="23" t="s">
        <v>58</v>
      </c>
      <c r="D74" s="23" t="s">
        <v>506</v>
      </c>
      <c r="E74" s="23"/>
      <c r="F74" s="24">
        <f>F75</f>
        <v>39.200000000000003</v>
      </c>
      <c r="G74" s="24">
        <f t="shared" ref="G74:H75" si="26">G75</f>
        <v>0</v>
      </c>
      <c r="H74" s="24">
        <f t="shared" si="26"/>
        <v>0</v>
      </c>
    </row>
    <row r="75" spans="1:8" ht="15.75">
      <c r="A75" s="22" t="s">
        <v>507</v>
      </c>
      <c r="B75" s="23" t="s">
        <v>43</v>
      </c>
      <c r="C75" s="23" t="s">
        <v>58</v>
      </c>
      <c r="D75" s="23" t="s">
        <v>508</v>
      </c>
      <c r="E75" s="23"/>
      <c r="F75" s="24">
        <f>F76</f>
        <v>39.200000000000003</v>
      </c>
      <c r="G75" s="24">
        <f t="shared" si="26"/>
        <v>0</v>
      </c>
      <c r="H75" s="24">
        <f t="shared" si="26"/>
        <v>0</v>
      </c>
    </row>
    <row r="76" spans="1:8" s="6" customFormat="1" ht="31.5">
      <c r="A76" s="22" t="s">
        <v>509</v>
      </c>
      <c r="B76" s="23" t="s">
        <v>43</v>
      </c>
      <c r="C76" s="23" t="s">
        <v>58</v>
      </c>
      <c r="D76" s="23" t="s">
        <v>508</v>
      </c>
      <c r="E76" s="23" t="s">
        <v>29</v>
      </c>
      <c r="F76" s="24">
        <v>39.200000000000003</v>
      </c>
      <c r="G76" s="24">
        <v>0</v>
      </c>
      <c r="H76" s="24">
        <v>0</v>
      </c>
    </row>
    <row r="77" spans="1:8" s="7" customFormat="1" ht="15.75">
      <c r="A77" s="22" t="s">
        <v>510</v>
      </c>
      <c r="B77" s="23" t="s">
        <v>43</v>
      </c>
      <c r="C77" s="23" t="s">
        <v>58</v>
      </c>
      <c r="D77" s="23" t="s">
        <v>511</v>
      </c>
      <c r="E77" s="23"/>
      <c r="F77" s="24">
        <f>F78</f>
        <v>10</v>
      </c>
      <c r="G77" s="24">
        <f t="shared" ref="G77:H80" si="27">G78</f>
        <v>0</v>
      </c>
      <c r="H77" s="24">
        <f t="shared" si="27"/>
        <v>0</v>
      </c>
    </row>
    <row r="78" spans="1:8" ht="15.75">
      <c r="A78" s="22" t="s">
        <v>489</v>
      </c>
      <c r="B78" s="23" t="s">
        <v>43</v>
      </c>
      <c r="C78" s="23" t="s">
        <v>58</v>
      </c>
      <c r="D78" s="23" t="s">
        <v>512</v>
      </c>
      <c r="E78" s="23"/>
      <c r="F78" s="24">
        <f>F79</f>
        <v>10</v>
      </c>
      <c r="G78" s="24">
        <f t="shared" si="27"/>
        <v>0</v>
      </c>
      <c r="H78" s="24">
        <f t="shared" si="27"/>
        <v>0</v>
      </c>
    </row>
    <row r="79" spans="1:8" ht="15.75">
      <c r="A79" s="22" t="s">
        <v>513</v>
      </c>
      <c r="B79" s="23" t="s">
        <v>43</v>
      </c>
      <c r="C79" s="23" t="s">
        <v>58</v>
      </c>
      <c r="D79" s="23" t="s">
        <v>514</v>
      </c>
      <c r="E79" s="23"/>
      <c r="F79" s="24">
        <f>F80</f>
        <v>10</v>
      </c>
      <c r="G79" s="24">
        <f t="shared" si="27"/>
        <v>0</v>
      </c>
      <c r="H79" s="24">
        <f t="shared" si="27"/>
        <v>0</v>
      </c>
    </row>
    <row r="80" spans="1:8" ht="15.75">
      <c r="A80" s="22" t="s">
        <v>515</v>
      </c>
      <c r="B80" s="23" t="s">
        <v>43</v>
      </c>
      <c r="C80" s="23" t="s">
        <v>58</v>
      </c>
      <c r="D80" s="23" t="s">
        <v>516</v>
      </c>
      <c r="E80" s="23"/>
      <c r="F80" s="24">
        <f>F81</f>
        <v>10</v>
      </c>
      <c r="G80" s="24">
        <f t="shared" si="27"/>
        <v>0</v>
      </c>
      <c r="H80" s="24">
        <f t="shared" si="27"/>
        <v>0</v>
      </c>
    </row>
    <row r="81" spans="1:8" ht="31.5">
      <c r="A81" s="22" t="s">
        <v>517</v>
      </c>
      <c r="B81" s="23" t="s">
        <v>43</v>
      </c>
      <c r="C81" s="23" t="s">
        <v>58</v>
      </c>
      <c r="D81" s="23" t="s">
        <v>516</v>
      </c>
      <c r="E81" s="23" t="s">
        <v>33</v>
      </c>
      <c r="F81" s="24">
        <v>10</v>
      </c>
      <c r="G81" s="24">
        <v>0</v>
      </c>
      <c r="H81" s="24">
        <v>0</v>
      </c>
    </row>
    <row r="82" spans="1:8" ht="15.75">
      <c r="A82" s="22" t="s">
        <v>120</v>
      </c>
      <c r="B82" s="23" t="s">
        <v>43</v>
      </c>
      <c r="C82" s="23" t="s">
        <v>58</v>
      </c>
      <c r="D82" s="23" t="s">
        <v>99</v>
      </c>
      <c r="E82" s="23"/>
      <c r="F82" s="24">
        <f>F83</f>
        <v>6701.4</v>
      </c>
      <c r="G82" s="24">
        <f t="shared" ref="G82:H82" si="28">G83</f>
        <v>6294.1999999999989</v>
      </c>
      <c r="H82" s="24">
        <f t="shared" si="28"/>
        <v>6425</v>
      </c>
    </row>
    <row r="83" spans="1:8" ht="15.75">
      <c r="A83" s="22" t="s">
        <v>484</v>
      </c>
      <c r="B83" s="23" t="s">
        <v>43</v>
      </c>
      <c r="C83" s="23" t="s">
        <v>58</v>
      </c>
      <c r="D83" s="23" t="s">
        <v>485</v>
      </c>
      <c r="E83" s="23"/>
      <c r="F83" s="24">
        <f>F84+F87</f>
        <v>6701.4</v>
      </c>
      <c r="G83" s="24">
        <f t="shared" ref="G83:H83" si="29">G84+G87</f>
        <v>6294.1999999999989</v>
      </c>
      <c r="H83" s="24">
        <f t="shared" si="29"/>
        <v>6425</v>
      </c>
    </row>
    <row r="84" spans="1:8" ht="31.5">
      <c r="A84" s="22" t="s">
        <v>121</v>
      </c>
      <c r="B84" s="23" t="s">
        <v>43</v>
      </c>
      <c r="C84" s="23" t="s">
        <v>58</v>
      </c>
      <c r="D84" s="23" t="s">
        <v>122</v>
      </c>
      <c r="E84" s="23"/>
      <c r="F84" s="24">
        <f>F85</f>
        <v>10</v>
      </c>
      <c r="G84" s="24">
        <f t="shared" ref="G84:H85" si="30">G85</f>
        <v>0</v>
      </c>
      <c r="H84" s="24">
        <f t="shared" si="30"/>
        <v>0</v>
      </c>
    </row>
    <row r="85" spans="1:8" s="2" customFormat="1" ht="15.75">
      <c r="A85" s="22" t="s">
        <v>480</v>
      </c>
      <c r="B85" s="23" t="s">
        <v>43</v>
      </c>
      <c r="C85" s="23" t="s">
        <v>58</v>
      </c>
      <c r="D85" s="23" t="s">
        <v>478</v>
      </c>
      <c r="E85" s="23"/>
      <c r="F85" s="24">
        <f>F86</f>
        <v>10</v>
      </c>
      <c r="G85" s="24">
        <f t="shared" si="30"/>
        <v>0</v>
      </c>
      <c r="H85" s="24">
        <f t="shared" si="30"/>
        <v>0</v>
      </c>
    </row>
    <row r="86" spans="1:8" s="6" customFormat="1" ht="15.75">
      <c r="A86" s="22" t="s">
        <v>479</v>
      </c>
      <c r="B86" s="23" t="s">
        <v>43</v>
      </c>
      <c r="C86" s="23" t="s">
        <v>58</v>
      </c>
      <c r="D86" s="23" t="s">
        <v>478</v>
      </c>
      <c r="E86" s="23" t="s">
        <v>28</v>
      </c>
      <c r="F86" s="24">
        <v>10</v>
      </c>
      <c r="G86" s="24">
        <v>0</v>
      </c>
      <c r="H86" s="24">
        <v>0</v>
      </c>
    </row>
    <row r="87" spans="1:8" s="7" customFormat="1" ht="15.75">
      <c r="A87" s="22" t="s">
        <v>125</v>
      </c>
      <c r="B87" s="23" t="s">
        <v>43</v>
      </c>
      <c r="C87" s="23" t="s">
        <v>58</v>
      </c>
      <c r="D87" s="23" t="s">
        <v>123</v>
      </c>
      <c r="E87" s="23"/>
      <c r="F87" s="24">
        <f>F88+F90+F94+F96+F98</f>
        <v>6691.4</v>
      </c>
      <c r="G87" s="24">
        <f>G88+G90+G94+G96+G98</f>
        <v>6294.1999999999989</v>
      </c>
      <c r="H87" s="24">
        <f>H88+H90+H94+H96+H98</f>
        <v>6425</v>
      </c>
    </row>
    <row r="88" spans="1:8" ht="15.75">
      <c r="A88" s="22" t="s">
        <v>119</v>
      </c>
      <c r="B88" s="23" t="s">
        <v>43</v>
      </c>
      <c r="C88" s="23" t="s">
        <v>58</v>
      </c>
      <c r="D88" s="23" t="s">
        <v>124</v>
      </c>
      <c r="E88" s="23"/>
      <c r="F88" s="24">
        <f>F89</f>
        <v>378.7</v>
      </c>
      <c r="G88" s="24">
        <f t="shared" ref="G88:H88" si="31">G89</f>
        <v>363.7</v>
      </c>
      <c r="H88" s="24">
        <f t="shared" si="31"/>
        <v>399.3</v>
      </c>
    </row>
    <row r="89" spans="1:8" ht="31.5">
      <c r="A89" s="25" t="s">
        <v>117</v>
      </c>
      <c r="B89" s="23" t="s">
        <v>43</v>
      </c>
      <c r="C89" s="23" t="s">
        <v>58</v>
      </c>
      <c r="D89" s="23" t="s">
        <v>124</v>
      </c>
      <c r="E89" s="23" t="s">
        <v>29</v>
      </c>
      <c r="F89" s="24">
        <v>378.7</v>
      </c>
      <c r="G89" s="24">
        <v>363.7</v>
      </c>
      <c r="H89" s="24">
        <v>399.3</v>
      </c>
    </row>
    <row r="90" spans="1:8" ht="31.5">
      <c r="A90" s="25" t="s">
        <v>150</v>
      </c>
      <c r="B90" s="23" t="s">
        <v>43</v>
      </c>
      <c r="C90" s="23" t="s">
        <v>58</v>
      </c>
      <c r="D90" s="23" t="s">
        <v>151</v>
      </c>
      <c r="E90" s="23"/>
      <c r="F90" s="24">
        <f>F91+F92+F93</f>
        <v>2562.7999999999997</v>
      </c>
      <c r="G90" s="24">
        <f t="shared" ref="G90:H90" si="32">G91+G92+G93</f>
        <v>2968.8999999999996</v>
      </c>
      <c r="H90" s="24">
        <f t="shared" si="32"/>
        <v>3026.0999999999995</v>
      </c>
    </row>
    <row r="91" spans="1:8" ht="31.5">
      <c r="A91" s="25" t="s">
        <v>147</v>
      </c>
      <c r="B91" s="23" t="s">
        <v>43</v>
      </c>
      <c r="C91" s="23" t="s">
        <v>58</v>
      </c>
      <c r="D91" s="23" t="s">
        <v>151</v>
      </c>
      <c r="E91" s="23" t="s">
        <v>28</v>
      </c>
      <c r="F91" s="24">
        <v>1999</v>
      </c>
      <c r="G91" s="24">
        <v>2353.5</v>
      </c>
      <c r="H91" s="24">
        <v>2369.1</v>
      </c>
    </row>
    <row r="92" spans="1:8" ht="31.5">
      <c r="A92" s="25" t="s">
        <v>148</v>
      </c>
      <c r="B92" s="23" t="s">
        <v>43</v>
      </c>
      <c r="C92" s="23" t="s">
        <v>58</v>
      </c>
      <c r="D92" s="23" t="s">
        <v>151</v>
      </c>
      <c r="E92" s="23" t="s">
        <v>29</v>
      </c>
      <c r="F92" s="24">
        <v>492.6</v>
      </c>
      <c r="G92" s="24">
        <v>544.20000000000005</v>
      </c>
      <c r="H92" s="24">
        <v>585.79999999999995</v>
      </c>
    </row>
    <row r="93" spans="1:8" ht="31.5">
      <c r="A93" s="25" t="s">
        <v>149</v>
      </c>
      <c r="B93" s="23" t="s">
        <v>43</v>
      </c>
      <c r="C93" s="23" t="s">
        <v>58</v>
      </c>
      <c r="D93" s="23" t="s">
        <v>151</v>
      </c>
      <c r="E93" s="23" t="s">
        <v>30</v>
      </c>
      <c r="F93" s="24">
        <v>71.2</v>
      </c>
      <c r="G93" s="24">
        <v>71.2</v>
      </c>
      <c r="H93" s="24">
        <v>71.2</v>
      </c>
    </row>
    <row r="94" spans="1:8" s="4" customFormat="1" ht="15.75">
      <c r="A94" s="22" t="s">
        <v>518</v>
      </c>
      <c r="B94" s="23" t="s">
        <v>43</v>
      </c>
      <c r="C94" s="23" t="s">
        <v>58</v>
      </c>
      <c r="D94" s="23" t="s">
        <v>519</v>
      </c>
      <c r="E94" s="23"/>
      <c r="F94" s="24">
        <f>F95</f>
        <v>1111.8</v>
      </c>
      <c r="G94" s="24">
        <f t="shared" ref="G94:H94" si="33">G95</f>
        <v>0</v>
      </c>
      <c r="H94" s="24">
        <f t="shared" si="33"/>
        <v>0</v>
      </c>
    </row>
    <row r="95" spans="1:8" s="3" customFormat="1" ht="31.5">
      <c r="A95" s="25" t="s">
        <v>520</v>
      </c>
      <c r="B95" s="23" t="s">
        <v>43</v>
      </c>
      <c r="C95" s="23" t="s">
        <v>58</v>
      </c>
      <c r="D95" s="23" t="s">
        <v>519</v>
      </c>
      <c r="E95" s="23" t="s">
        <v>29</v>
      </c>
      <c r="F95" s="24">
        <v>1111.8</v>
      </c>
      <c r="G95" s="24">
        <v>0</v>
      </c>
      <c r="H95" s="24">
        <v>0</v>
      </c>
    </row>
    <row r="96" spans="1:8" s="2" customFormat="1" ht="15.75">
      <c r="A96" s="22" t="s">
        <v>521</v>
      </c>
      <c r="B96" s="23" t="s">
        <v>43</v>
      </c>
      <c r="C96" s="23" t="s">
        <v>58</v>
      </c>
      <c r="D96" s="23" t="s">
        <v>522</v>
      </c>
      <c r="E96" s="23"/>
      <c r="F96" s="24">
        <f>F97</f>
        <v>200</v>
      </c>
      <c r="G96" s="24">
        <f t="shared" ref="G96:H96" si="34">G97</f>
        <v>0</v>
      </c>
      <c r="H96" s="24">
        <f t="shared" si="34"/>
        <v>0</v>
      </c>
    </row>
    <row r="97" spans="1:8" s="2" customFormat="1" ht="15.75">
      <c r="A97" s="22" t="s">
        <v>523</v>
      </c>
      <c r="B97" s="23" t="s">
        <v>43</v>
      </c>
      <c r="C97" s="23" t="s">
        <v>58</v>
      </c>
      <c r="D97" s="23" t="s">
        <v>522</v>
      </c>
      <c r="E97" s="23" t="s">
        <v>30</v>
      </c>
      <c r="F97" s="24">
        <v>200</v>
      </c>
      <c r="G97" s="24">
        <v>0</v>
      </c>
      <c r="H97" s="24">
        <v>0</v>
      </c>
    </row>
    <row r="98" spans="1:8" ht="15.75">
      <c r="A98" s="22" t="s">
        <v>155</v>
      </c>
      <c r="B98" s="23" t="s">
        <v>43</v>
      </c>
      <c r="C98" s="23" t="s">
        <v>58</v>
      </c>
      <c r="D98" s="23" t="s">
        <v>156</v>
      </c>
      <c r="E98" s="23"/>
      <c r="F98" s="24">
        <f>F99+F100+F101</f>
        <v>2438.1</v>
      </c>
      <c r="G98" s="24">
        <f t="shared" ref="G98:H98" si="35">G99+G100+G101</f>
        <v>2961.6</v>
      </c>
      <c r="H98" s="24">
        <f t="shared" si="35"/>
        <v>2999.6</v>
      </c>
    </row>
    <row r="99" spans="1:8" ht="15.75">
      <c r="A99" s="22" t="s">
        <v>152</v>
      </c>
      <c r="B99" s="23" t="s">
        <v>43</v>
      </c>
      <c r="C99" s="23" t="s">
        <v>58</v>
      </c>
      <c r="D99" s="23" t="s">
        <v>156</v>
      </c>
      <c r="E99" s="23" t="s">
        <v>28</v>
      </c>
      <c r="F99" s="24">
        <v>1428.6</v>
      </c>
      <c r="G99" s="24">
        <v>1915.4</v>
      </c>
      <c r="H99" s="24">
        <v>1915.4</v>
      </c>
    </row>
    <row r="100" spans="1:8" ht="15.75">
      <c r="A100" s="22" t="s">
        <v>153</v>
      </c>
      <c r="B100" s="23" t="s">
        <v>43</v>
      </c>
      <c r="C100" s="23" t="s">
        <v>58</v>
      </c>
      <c r="D100" s="23" t="s">
        <v>156</v>
      </c>
      <c r="E100" s="23" t="s">
        <v>29</v>
      </c>
      <c r="F100" s="24">
        <v>918.1</v>
      </c>
      <c r="G100" s="24">
        <v>954.8</v>
      </c>
      <c r="H100" s="24">
        <v>992.8</v>
      </c>
    </row>
    <row r="101" spans="1:8" ht="15.75">
      <c r="A101" s="22" t="s">
        <v>154</v>
      </c>
      <c r="B101" s="23" t="s">
        <v>43</v>
      </c>
      <c r="C101" s="23" t="s">
        <v>58</v>
      </c>
      <c r="D101" s="23" t="s">
        <v>156</v>
      </c>
      <c r="E101" s="23" t="s">
        <v>30</v>
      </c>
      <c r="F101" s="24">
        <v>91.4</v>
      </c>
      <c r="G101" s="24">
        <v>91.4</v>
      </c>
      <c r="H101" s="24">
        <v>91.4</v>
      </c>
    </row>
    <row r="102" spans="1:8" ht="15.75">
      <c r="A102" s="22" t="s">
        <v>157</v>
      </c>
      <c r="B102" s="23" t="s">
        <v>43</v>
      </c>
      <c r="C102" s="23" t="s">
        <v>58</v>
      </c>
      <c r="D102" s="23" t="s">
        <v>110</v>
      </c>
      <c r="E102" s="23"/>
      <c r="F102" s="24">
        <f>F103</f>
        <v>10425.700000000001</v>
      </c>
      <c r="G102" s="24">
        <f t="shared" ref="G102:H105" si="36">G103</f>
        <v>10425.700000000001</v>
      </c>
      <c r="H102" s="24">
        <f t="shared" si="36"/>
        <v>10425.700000000001</v>
      </c>
    </row>
    <row r="103" spans="1:8" ht="15.75">
      <c r="A103" s="22" t="s">
        <v>489</v>
      </c>
      <c r="B103" s="23" t="s">
        <v>43</v>
      </c>
      <c r="C103" s="23" t="s">
        <v>58</v>
      </c>
      <c r="D103" s="23" t="s">
        <v>524</v>
      </c>
      <c r="E103" s="23"/>
      <c r="F103" s="24">
        <f>F104</f>
        <v>10425.700000000001</v>
      </c>
      <c r="G103" s="24">
        <f t="shared" si="36"/>
        <v>10425.700000000001</v>
      </c>
      <c r="H103" s="24">
        <f t="shared" si="36"/>
        <v>10425.700000000001</v>
      </c>
    </row>
    <row r="104" spans="1:8" ht="15.75">
      <c r="A104" s="22" t="s">
        <v>158</v>
      </c>
      <c r="B104" s="23" t="s">
        <v>43</v>
      </c>
      <c r="C104" s="23" t="s">
        <v>58</v>
      </c>
      <c r="D104" s="23" t="s">
        <v>160</v>
      </c>
      <c r="E104" s="23"/>
      <c r="F104" s="24">
        <f>F105</f>
        <v>10425.700000000001</v>
      </c>
      <c r="G104" s="24">
        <f t="shared" si="36"/>
        <v>10425.700000000001</v>
      </c>
      <c r="H104" s="24">
        <f t="shared" si="36"/>
        <v>10425.700000000001</v>
      </c>
    </row>
    <row r="105" spans="1:8" ht="15.75">
      <c r="A105" s="22" t="s">
        <v>159</v>
      </c>
      <c r="B105" s="23" t="s">
        <v>43</v>
      </c>
      <c r="C105" s="23" t="s">
        <v>58</v>
      </c>
      <c r="D105" s="23" t="s">
        <v>161</v>
      </c>
      <c r="E105" s="23"/>
      <c r="F105" s="24">
        <f>F106</f>
        <v>10425.700000000001</v>
      </c>
      <c r="G105" s="24">
        <f t="shared" si="36"/>
        <v>10425.700000000001</v>
      </c>
      <c r="H105" s="24">
        <f t="shared" si="36"/>
        <v>10425.700000000001</v>
      </c>
    </row>
    <row r="106" spans="1:8" ht="31.5">
      <c r="A106" s="25" t="s">
        <v>525</v>
      </c>
      <c r="B106" s="23" t="s">
        <v>43</v>
      </c>
      <c r="C106" s="23" t="s">
        <v>58</v>
      </c>
      <c r="D106" s="23" t="s">
        <v>161</v>
      </c>
      <c r="E106" s="23" t="s">
        <v>33</v>
      </c>
      <c r="F106" s="24">
        <v>10425.700000000001</v>
      </c>
      <c r="G106" s="24">
        <v>10425.700000000001</v>
      </c>
      <c r="H106" s="24">
        <v>10425.700000000001</v>
      </c>
    </row>
    <row r="107" spans="1:8" ht="15.75">
      <c r="A107" s="22" t="s">
        <v>162</v>
      </c>
      <c r="B107" s="23" t="s">
        <v>43</v>
      </c>
      <c r="C107" s="23" t="s">
        <v>58</v>
      </c>
      <c r="D107" s="23" t="s">
        <v>111</v>
      </c>
      <c r="E107" s="23"/>
      <c r="F107" s="24">
        <f>F108</f>
        <v>12897.6</v>
      </c>
      <c r="G107" s="24">
        <f t="shared" ref="G107:H110" si="37">G108</f>
        <v>14916.4</v>
      </c>
      <c r="H107" s="24">
        <f t="shared" si="37"/>
        <v>14964.5</v>
      </c>
    </row>
    <row r="108" spans="1:8" ht="15.75">
      <c r="A108" s="22" t="s">
        <v>489</v>
      </c>
      <c r="B108" s="23" t="s">
        <v>43</v>
      </c>
      <c r="C108" s="23" t="s">
        <v>58</v>
      </c>
      <c r="D108" s="23" t="s">
        <v>526</v>
      </c>
      <c r="E108" s="23"/>
      <c r="F108" s="24">
        <f>F109</f>
        <v>12897.6</v>
      </c>
      <c r="G108" s="24">
        <f t="shared" si="37"/>
        <v>14916.4</v>
      </c>
      <c r="H108" s="24">
        <f t="shared" si="37"/>
        <v>14964.5</v>
      </c>
    </row>
    <row r="109" spans="1:8" ht="31.5">
      <c r="A109" s="25" t="s">
        <v>163</v>
      </c>
      <c r="B109" s="23" t="s">
        <v>43</v>
      </c>
      <c r="C109" s="23" t="s">
        <v>58</v>
      </c>
      <c r="D109" s="23" t="s">
        <v>165</v>
      </c>
      <c r="E109" s="23"/>
      <c r="F109" s="24">
        <f>F110+F112+F114+F116</f>
        <v>12897.6</v>
      </c>
      <c r="G109" s="24">
        <f t="shared" ref="G109:H109" si="38">G110+G112+G114+G116</f>
        <v>14916.4</v>
      </c>
      <c r="H109" s="24">
        <f t="shared" si="38"/>
        <v>14964.5</v>
      </c>
    </row>
    <row r="110" spans="1:8" s="5" customFormat="1" ht="31.5">
      <c r="A110" s="25" t="s">
        <v>150</v>
      </c>
      <c r="B110" s="23" t="s">
        <v>43</v>
      </c>
      <c r="C110" s="23" t="s">
        <v>58</v>
      </c>
      <c r="D110" s="23" t="s">
        <v>170</v>
      </c>
      <c r="E110" s="23"/>
      <c r="F110" s="24">
        <f>F111</f>
        <v>12727.6</v>
      </c>
      <c r="G110" s="24">
        <f t="shared" si="37"/>
        <v>14741.4</v>
      </c>
      <c r="H110" s="24">
        <f t="shared" si="37"/>
        <v>14789.5</v>
      </c>
    </row>
    <row r="111" spans="1:8" s="5" customFormat="1" ht="31.5">
      <c r="A111" s="25" t="s">
        <v>164</v>
      </c>
      <c r="B111" s="23" t="s">
        <v>43</v>
      </c>
      <c r="C111" s="23" t="s">
        <v>58</v>
      </c>
      <c r="D111" s="23" t="s">
        <v>170</v>
      </c>
      <c r="E111" s="23" t="s">
        <v>34</v>
      </c>
      <c r="F111" s="24">
        <v>12727.6</v>
      </c>
      <c r="G111" s="24">
        <v>14741.4</v>
      </c>
      <c r="H111" s="24">
        <v>14789.5</v>
      </c>
    </row>
    <row r="112" spans="1:8" ht="15.75">
      <c r="A112" s="22" t="s">
        <v>168</v>
      </c>
      <c r="B112" s="23" t="s">
        <v>43</v>
      </c>
      <c r="C112" s="23" t="s">
        <v>58</v>
      </c>
      <c r="D112" s="23" t="s">
        <v>171</v>
      </c>
      <c r="E112" s="23"/>
      <c r="F112" s="24">
        <f>F113</f>
        <v>80</v>
      </c>
      <c r="G112" s="24">
        <f t="shared" ref="G112:H112" si="39">G113</f>
        <v>82.3</v>
      </c>
      <c r="H112" s="24">
        <f t="shared" si="39"/>
        <v>82.3</v>
      </c>
    </row>
    <row r="113" spans="1:8" ht="15.75">
      <c r="A113" s="22" t="s">
        <v>166</v>
      </c>
      <c r="B113" s="23" t="s">
        <v>43</v>
      </c>
      <c r="C113" s="23" t="s">
        <v>58</v>
      </c>
      <c r="D113" s="23" t="s">
        <v>171</v>
      </c>
      <c r="E113" s="23" t="s">
        <v>34</v>
      </c>
      <c r="F113" s="24">
        <v>80</v>
      </c>
      <c r="G113" s="24">
        <v>82.3</v>
      </c>
      <c r="H113" s="24">
        <v>82.3</v>
      </c>
    </row>
    <row r="114" spans="1:8" ht="15.75">
      <c r="A114" s="22" t="s">
        <v>169</v>
      </c>
      <c r="B114" s="23" t="s">
        <v>43</v>
      </c>
      <c r="C114" s="23" t="s">
        <v>58</v>
      </c>
      <c r="D114" s="23" t="s">
        <v>172</v>
      </c>
      <c r="E114" s="23"/>
      <c r="F114" s="24">
        <f>F115</f>
        <v>90</v>
      </c>
      <c r="G114" s="24">
        <f t="shared" ref="G114:H114" si="40">G115</f>
        <v>92.7</v>
      </c>
      <c r="H114" s="24">
        <f t="shared" si="40"/>
        <v>92.7</v>
      </c>
    </row>
    <row r="115" spans="1:8" ht="15.75">
      <c r="A115" s="22" t="s">
        <v>167</v>
      </c>
      <c r="B115" s="23" t="s">
        <v>43</v>
      </c>
      <c r="C115" s="23" t="s">
        <v>58</v>
      </c>
      <c r="D115" s="23" t="s">
        <v>172</v>
      </c>
      <c r="E115" s="23" t="s">
        <v>34</v>
      </c>
      <c r="F115" s="24">
        <v>90</v>
      </c>
      <c r="G115" s="24">
        <v>92.7</v>
      </c>
      <c r="H115" s="24">
        <v>92.7</v>
      </c>
    </row>
    <row r="116" spans="1:8" s="5" customFormat="1" ht="15.75" hidden="1">
      <c r="A116" s="22" t="s">
        <v>527</v>
      </c>
      <c r="B116" s="23" t="s">
        <v>43</v>
      </c>
      <c r="C116" s="23" t="s">
        <v>58</v>
      </c>
      <c r="D116" s="23" t="s">
        <v>173</v>
      </c>
      <c r="E116" s="23"/>
      <c r="F116" s="24">
        <f>F117</f>
        <v>0</v>
      </c>
      <c r="G116" s="24">
        <f t="shared" ref="G116:H116" si="41">G117</f>
        <v>0</v>
      </c>
      <c r="H116" s="24">
        <f t="shared" si="41"/>
        <v>0</v>
      </c>
    </row>
    <row r="117" spans="1:8" s="6" customFormat="1" ht="15.75" hidden="1">
      <c r="A117" s="22" t="s">
        <v>528</v>
      </c>
      <c r="B117" s="23" t="s">
        <v>43</v>
      </c>
      <c r="C117" s="23" t="s">
        <v>58</v>
      </c>
      <c r="D117" s="23" t="s">
        <v>173</v>
      </c>
      <c r="E117" s="23" t="s">
        <v>29</v>
      </c>
      <c r="F117" s="24"/>
      <c r="G117" s="24"/>
      <c r="H117" s="24"/>
    </row>
    <row r="118" spans="1:8" s="7" customFormat="1" ht="15.75">
      <c r="A118" s="22" t="s">
        <v>178</v>
      </c>
      <c r="B118" s="23" t="s">
        <v>43</v>
      </c>
      <c r="C118" s="23" t="s">
        <v>58</v>
      </c>
      <c r="D118" s="23" t="s">
        <v>174</v>
      </c>
      <c r="E118" s="23"/>
      <c r="F118" s="24">
        <f>F119+F124</f>
        <v>11113.2</v>
      </c>
      <c r="G118" s="24">
        <f>G119+G124</f>
        <v>12155.300000000001</v>
      </c>
      <c r="H118" s="24">
        <f>H119+H124</f>
        <v>12641.3</v>
      </c>
    </row>
    <row r="119" spans="1:8" ht="15.75">
      <c r="A119" s="22" t="s">
        <v>179</v>
      </c>
      <c r="B119" s="23" t="s">
        <v>43</v>
      </c>
      <c r="C119" s="23" t="s">
        <v>58</v>
      </c>
      <c r="D119" s="23" t="s">
        <v>175</v>
      </c>
      <c r="E119" s="23"/>
      <c r="F119" s="24">
        <f>F120+F122</f>
        <v>10449.700000000001</v>
      </c>
      <c r="G119" s="24">
        <f t="shared" ref="G119:H119" si="42">G120+G122</f>
        <v>11715.800000000001</v>
      </c>
      <c r="H119" s="24">
        <f t="shared" si="42"/>
        <v>12198.8</v>
      </c>
    </row>
    <row r="120" spans="1:8" ht="15.75">
      <c r="A120" s="22" t="s">
        <v>140</v>
      </c>
      <c r="B120" s="23" t="s">
        <v>43</v>
      </c>
      <c r="C120" s="23" t="s">
        <v>58</v>
      </c>
      <c r="D120" s="23" t="s">
        <v>176</v>
      </c>
      <c r="E120" s="23"/>
      <c r="F120" s="24">
        <f>F121</f>
        <v>9106.2000000000007</v>
      </c>
      <c r="G120" s="24">
        <f t="shared" ref="G120:H120" si="43">G121</f>
        <v>10483.1</v>
      </c>
      <c r="H120" s="24">
        <f t="shared" si="43"/>
        <v>10926.8</v>
      </c>
    </row>
    <row r="121" spans="1:8" ht="31.5">
      <c r="A121" s="22" t="s">
        <v>115</v>
      </c>
      <c r="B121" s="23" t="s">
        <v>43</v>
      </c>
      <c r="C121" s="23" t="s">
        <v>58</v>
      </c>
      <c r="D121" s="23" t="s">
        <v>176</v>
      </c>
      <c r="E121" s="23" t="s">
        <v>28</v>
      </c>
      <c r="F121" s="24">
        <v>9106.2000000000007</v>
      </c>
      <c r="G121" s="24">
        <v>10483.1</v>
      </c>
      <c r="H121" s="24">
        <v>10926.8</v>
      </c>
    </row>
    <row r="122" spans="1:8" s="5" customFormat="1" ht="15.75">
      <c r="A122" s="22" t="s">
        <v>119</v>
      </c>
      <c r="B122" s="23" t="s">
        <v>43</v>
      </c>
      <c r="C122" s="23" t="s">
        <v>58</v>
      </c>
      <c r="D122" s="23" t="s">
        <v>177</v>
      </c>
      <c r="E122" s="23"/>
      <c r="F122" s="24">
        <f>F123</f>
        <v>1343.5</v>
      </c>
      <c r="G122" s="24">
        <f t="shared" ref="G122:H122" si="44">G123</f>
        <v>1232.7</v>
      </c>
      <c r="H122" s="24">
        <f t="shared" si="44"/>
        <v>1272</v>
      </c>
    </row>
    <row r="123" spans="1:8" s="5" customFormat="1" ht="31.5">
      <c r="A123" s="25" t="s">
        <v>117</v>
      </c>
      <c r="B123" s="23" t="s">
        <v>43</v>
      </c>
      <c r="C123" s="23" t="s">
        <v>58</v>
      </c>
      <c r="D123" s="23" t="s">
        <v>177</v>
      </c>
      <c r="E123" s="23" t="s">
        <v>29</v>
      </c>
      <c r="F123" s="24">
        <v>1343.5</v>
      </c>
      <c r="G123" s="24">
        <v>1232.7</v>
      </c>
      <c r="H123" s="24">
        <v>1272</v>
      </c>
    </row>
    <row r="124" spans="1:8" ht="15.75">
      <c r="A124" s="22" t="s">
        <v>181</v>
      </c>
      <c r="B124" s="23" t="s">
        <v>43</v>
      </c>
      <c r="C124" s="23" t="s">
        <v>58</v>
      </c>
      <c r="D124" s="23" t="s">
        <v>180</v>
      </c>
      <c r="E124" s="23"/>
      <c r="F124" s="24">
        <f>F125+F127+F129+F131+F133+F135+F137+F139</f>
        <v>663.5</v>
      </c>
      <c r="G124" s="24">
        <f t="shared" ref="G124:H124" si="45">G125+G127+G129+G131+G133+G135+G137+G139</f>
        <v>439.5</v>
      </c>
      <c r="H124" s="24">
        <f t="shared" si="45"/>
        <v>442.5</v>
      </c>
    </row>
    <row r="125" spans="1:8" ht="15.75">
      <c r="A125" s="22" t="s">
        <v>529</v>
      </c>
      <c r="B125" s="23" t="s">
        <v>43</v>
      </c>
      <c r="C125" s="23" t="s">
        <v>58</v>
      </c>
      <c r="D125" s="23" t="s">
        <v>530</v>
      </c>
      <c r="E125" s="23"/>
      <c r="F125" s="24">
        <f>F126</f>
        <v>60</v>
      </c>
      <c r="G125" s="24">
        <f t="shared" ref="G125:H125" si="46">G126</f>
        <v>25</v>
      </c>
      <c r="H125" s="24">
        <f t="shared" si="46"/>
        <v>25</v>
      </c>
    </row>
    <row r="126" spans="1:8" ht="31.5">
      <c r="A126" s="22" t="s">
        <v>531</v>
      </c>
      <c r="B126" s="23" t="s">
        <v>43</v>
      </c>
      <c r="C126" s="23" t="s">
        <v>58</v>
      </c>
      <c r="D126" s="23" t="s">
        <v>530</v>
      </c>
      <c r="E126" s="23" t="s">
        <v>29</v>
      </c>
      <c r="F126" s="24">
        <v>60</v>
      </c>
      <c r="G126" s="24">
        <v>25</v>
      </c>
      <c r="H126" s="24">
        <v>25</v>
      </c>
    </row>
    <row r="127" spans="1:8" ht="15.75">
      <c r="A127" s="22" t="s">
        <v>532</v>
      </c>
      <c r="B127" s="23" t="s">
        <v>43</v>
      </c>
      <c r="C127" s="23" t="s">
        <v>58</v>
      </c>
      <c r="D127" s="23" t="s">
        <v>533</v>
      </c>
      <c r="E127" s="23"/>
      <c r="F127" s="24">
        <f>F128</f>
        <v>132</v>
      </c>
      <c r="G127" s="24">
        <f t="shared" ref="G127:H127" si="47">G128</f>
        <v>55</v>
      </c>
      <c r="H127" s="24">
        <f t="shared" si="47"/>
        <v>55</v>
      </c>
    </row>
    <row r="128" spans="1:8" ht="15.75">
      <c r="A128" s="22" t="s">
        <v>534</v>
      </c>
      <c r="B128" s="23" t="s">
        <v>43</v>
      </c>
      <c r="C128" s="23" t="s">
        <v>58</v>
      </c>
      <c r="D128" s="23" t="s">
        <v>533</v>
      </c>
      <c r="E128" s="23" t="s">
        <v>29</v>
      </c>
      <c r="F128" s="24">
        <v>132</v>
      </c>
      <c r="G128" s="24">
        <v>55</v>
      </c>
      <c r="H128" s="24">
        <v>55</v>
      </c>
    </row>
    <row r="129" spans="1:8" ht="15.75">
      <c r="A129" s="22" t="s">
        <v>535</v>
      </c>
      <c r="B129" s="23" t="s">
        <v>43</v>
      </c>
      <c r="C129" s="23" t="s">
        <v>58</v>
      </c>
      <c r="D129" s="23" t="s">
        <v>536</v>
      </c>
      <c r="E129" s="23"/>
      <c r="F129" s="24">
        <f>F130</f>
        <v>32</v>
      </c>
      <c r="G129" s="24">
        <f t="shared" ref="G129:H129" si="48">G130</f>
        <v>25</v>
      </c>
      <c r="H129" s="24">
        <f t="shared" si="48"/>
        <v>25</v>
      </c>
    </row>
    <row r="130" spans="1:8" ht="15.75">
      <c r="A130" s="22" t="s">
        <v>537</v>
      </c>
      <c r="B130" s="23" t="s">
        <v>43</v>
      </c>
      <c r="C130" s="23" t="s">
        <v>58</v>
      </c>
      <c r="D130" s="23" t="s">
        <v>536</v>
      </c>
      <c r="E130" s="23" t="s">
        <v>29</v>
      </c>
      <c r="F130" s="24">
        <v>32</v>
      </c>
      <c r="G130" s="24">
        <v>25</v>
      </c>
      <c r="H130" s="24">
        <v>25</v>
      </c>
    </row>
    <row r="131" spans="1:8" ht="31.5">
      <c r="A131" s="22" t="s">
        <v>538</v>
      </c>
      <c r="B131" s="23" t="s">
        <v>43</v>
      </c>
      <c r="C131" s="23" t="s">
        <v>58</v>
      </c>
      <c r="D131" s="23" t="s">
        <v>539</v>
      </c>
      <c r="E131" s="23"/>
      <c r="F131" s="24">
        <f>F132</f>
        <v>35</v>
      </c>
      <c r="G131" s="24">
        <f t="shared" ref="G131:H131" si="49">G132</f>
        <v>10</v>
      </c>
      <c r="H131" s="24">
        <f t="shared" si="49"/>
        <v>10</v>
      </c>
    </row>
    <row r="132" spans="1:8" ht="31.5">
      <c r="A132" s="25" t="s">
        <v>540</v>
      </c>
      <c r="B132" s="23" t="s">
        <v>43</v>
      </c>
      <c r="C132" s="23" t="s">
        <v>58</v>
      </c>
      <c r="D132" s="23" t="s">
        <v>539</v>
      </c>
      <c r="E132" s="23" t="s">
        <v>29</v>
      </c>
      <c r="F132" s="24">
        <v>35</v>
      </c>
      <c r="G132" s="24">
        <v>10</v>
      </c>
      <c r="H132" s="24">
        <v>10</v>
      </c>
    </row>
    <row r="133" spans="1:8" ht="31.5">
      <c r="A133" s="22" t="s">
        <v>541</v>
      </c>
      <c r="B133" s="23" t="s">
        <v>43</v>
      </c>
      <c r="C133" s="23" t="s">
        <v>58</v>
      </c>
      <c r="D133" s="23" t="s">
        <v>542</v>
      </c>
      <c r="E133" s="23"/>
      <c r="F133" s="24">
        <f>F134</f>
        <v>155</v>
      </c>
      <c r="G133" s="24">
        <f t="shared" ref="G133:H133" si="50">G134</f>
        <v>80</v>
      </c>
      <c r="H133" s="24">
        <f t="shared" si="50"/>
        <v>80</v>
      </c>
    </row>
    <row r="134" spans="1:8" ht="31.5">
      <c r="A134" s="25" t="s">
        <v>543</v>
      </c>
      <c r="B134" s="23" t="s">
        <v>43</v>
      </c>
      <c r="C134" s="23" t="s">
        <v>58</v>
      </c>
      <c r="D134" s="23" t="s">
        <v>542</v>
      </c>
      <c r="E134" s="23" t="s">
        <v>29</v>
      </c>
      <c r="F134" s="24">
        <v>155</v>
      </c>
      <c r="G134" s="24">
        <v>80</v>
      </c>
      <c r="H134" s="24">
        <v>80</v>
      </c>
    </row>
    <row r="135" spans="1:8" ht="24.75" customHeight="1">
      <c r="A135" s="22" t="s">
        <v>544</v>
      </c>
      <c r="B135" s="23" t="s">
        <v>43</v>
      </c>
      <c r="C135" s="23" t="s">
        <v>58</v>
      </c>
      <c r="D135" s="23" t="s">
        <v>545</v>
      </c>
      <c r="E135" s="23"/>
      <c r="F135" s="24">
        <f>F136</f>
        <v>100</v>
      </c>
      <c r="G135" s="24">
        <f t="shared" ref="G135:H135" si="51">G136</f>
        <v>45</v>
      </c>
      <c r="H135" s="24">
        <f t="shared" si="51"/>
        <v>45</v>
      </c>
    </row>
    <row r="136" spans="1:8" ht="15.75">
      <c r="A136" s="22" t="s">
        <v>546</v>
      </c>
      <c r="B136" s="23" t="s">
        <v>43</v>
      </c>
      <c r="C136" s="23" t="s">
        <v>58</v>
      </c>
      <c r="D136" s="23" t="s">
        <v>545</v>
      </c>
      <c r="E136" s="23" t="s">
        <v>29</v>
      </c>
      <c r="F136" s="24">
        <v>100</v>
      </c>
      <c r="G136" s="24">
        <v>45</v>
      </c>
      <c r="H136" s="24">
        <v>45</v>
      </c>
    </row>
    <row r="137" spans="1:8" ht="15.75">
      <c r="A137" s="22" t="s">
        <v>547</v>
      </c>
      <c r="B137" s="23" t="s">
        <v>43</v>
      </c>
      <c r="C137" s="23" t="s">
        <v>58</v>
      </c>
      <c r="D137" s="23" t="s">
        <v>548</v>
      </c>
      <c r="E137" s="23"/>
      <c r="F137" s="24">
        <f>F138</f>
        <v>24</v>
      </c>
      <c r="G137" s="24">
        <f t="shared" ref="G137:H137" si="52">G138</f>
        <v>74</v>
      </c>
      <c r="H137" s="24">
        <f t="shared" si="52"/>
        <v>77</v>
      </c>
    </row>
    <row r="138" spans="1:8" ht="25.5" customHeight="1">
      <c r="A138" s="22" t="s">
        <v>549</v>
      </c>
      <c r="B138" s="23" t="s">
        <v>43</v>
      </c>
      <c r="C138" s="23" t="s">
        <v>58</v>
      </c>
      <c r="D138" s="23" t="s">
        <v>548</v>
      </c>
      <c r="E138" s="23" t="s">
        <v>29</v>
      </c>
      <c r="F138" s="24">
        <v>24</v>
      </c>
      <c r="G138" s="24">
        <v>74</v>
      </c>
      <c r="H138" s="24">
        <v>77</v>
      </c>
    </row>
    <row r="139" spans="1:8" ht="15.75">
      <c r="A139" s="22" t="s">
        <v>184</v>
      </c>
      <c r="B139" s="23" t="s">
        <v>43</v>
      </c>
      <c r="C139" s="23" t="s">
        <v>58</v>
      </c>
      <c r="D139" s="23" t="s">
        <v>182</v>
      </c>
      <c r="E139" s="23"/>
      <c r="F139" s="24">
        <f>F140</f>
        <v>125.5</v>
      </c>
      <c r="G139" s="24">
        <f t="shared" ref="G139:H139" si="53">G140</f>
        <v>125.5</v>
      </c>
      <c r="H139" s="24">
        <f t="shared" si="53"/>
        <v>125.5</v>
      </c>
    </row>
    <row r="140" spans="1:8" ht="15.75">
      <c r="A140" s="22" t="s">
        <v>183</v>
      </c>
      <c r="B140" s="23" t="s">
        <v>43</v>
      </c>
      <c r="C140" s="23" t="s">
        <v>58</v>
      </c>
      <c r="D140" s="23" t="s">
        <v>182</v>
      </c>
      <c r="E140" s="23" t="s">
        <v>30</v>
      </c>
      <c r="F140" s="24">
        <v>125.5</v>
      </c>
      <c r="G140" s="24">
        <v>125.5</v>
      </c>
      <c r="H140" s="24">
        <v>125.5</v>
      </c>
    </row>
    <row r="141" spans="1:8" ht="15.75">
      <c r="A141" s="22" t="s">
        <v>103</v>
      </c>
      <c r="B141" s="23" t="s">
        <v>43</v>
      </c>
      <c r="C141" s="23" t="s">
        <v>58</v>
      </c>
      <c r="D141" s="23" t="s">
        <v>104</v>
      </c>
      <c r="E141" s="23"/>
      <c r="F141" s="24">
        <f>F142</f>
        <v>9738.5</v>
      </c>
      <c r="G141" s="24">
        <f t="shared" ref="G141:H141" si="54">G142</f>
        <v>21125.3</v>
      </c>
      <c r="H141" s="24">
        <f t="shared" si="54"/>
        <v>38387.1</v>
      </c>
    </row>
    <row r="142" spans="1:8" ht="15.75">
      <c r="A142" s="22" t="s">
        <v>105</v>
      </c>
      <c r="B142" s="23" t="s">
        <v>43</v>
      </c>
      <c r="C142" s="23" t="s">
        <v>58</v>
      </c>
      <c r="D142" s="23" t="s">
        <v>106</v>
      </c>
      <c r="E142" s="23"/>
      <c r="F142" s="24">
        <f>F143+F145+F147+F152+F155+F157</f>
        <v>9738.5</v>
      </c>
      <c r="G142" s="24">
        <f t="shared" ref="G142:H142" si="55">G143+G145+G147+G152+G155+G157</f>
        <v>21125.3</v>
      </c>
      <c r="H142" s="24">
        <f t="shared" si="55"/>
        <v>38387.1</v>
      </c>
    </row>
    <row r="143" spans="1:8" ht="15.75">
      <c r="A143" s="22" t="s">
        <v>184</v>
      </c>
      <c r="B143" s="23" t="s">
        <v>43</v>
      </c>
      <c r="C143" s="23" t="s">
        <v>58</v>
      </c>
      <c r="D143" s="23" t="s">
        <v>185</v>
      </c>
      <c r="E143" s="23"/>
      <c r="F143" s="24">
        <f>F144</f>
        <v>107.8</v>
      </c>
      <c r="G143" s="24">
        <f t="shared" ref="G143:H143" si="56">G144</f>
        <v>0</v>
      </c>
      <c r="H143" s="24">
        <f t="shared" si="56"/>
        <v>0</v>
      </c>
    </row>
    <row r="144" spans="1:8" ht="15.75">
      <c r="A144" s="22" t="s">
        <v>183</v>
      </c>
      <c r="B144" s="23" t="s">
        <v>43</v>
      </c>
      <c r="C144" s="23" t="s">
        <v>58</v>
      </c>
      <c r="D144" s="23" t="s">
        <v>185</v>
      </c>
      <c r="E144" s="23" t="s">
        <v>30</v>
      </c>
      <c r="F144" s="24">
        <v>107.8</v>
      </c>
      <c r="G144" s="24">
        <v>0</v>
      </c>
      <c r="H144" s="24">
        <v>0</v>
      </c>
    </row>
    <row r="145" spans="1:8" ht="15.75">
      <c r="A145" s="22" t="s">
        <v>796</v>
      </c>
      <c r="B145" s="23" t="s">
        <v>43</v>
      </c>
      <c r="C145" s="23" t="s">
        <v>58</v>
      </c>
      <c r="D145" s="23" t="s">
        <v>797</v>
      </c>
      <c r="E145" s="23"/>
      <c r="F145" s="24">
        <f>F146</f>
        <v>4480.3999999999996</v>
      </c>
      <c r="G145" s="24">
        <f t="shared" ref="G145:H145" si="57">G146</f>
        <v>0</v>
      </c>
      <c r="H145" s="24">
        <f t="shared" si="57"/>
        <v>0</v>
      </c>
    </row>
    <row r="146" spans="1:8" ht="15.75">
      <c r="A146" s="22" t="s">
        <v>798</v>
      </c>
      <c r="B146" s="23" t="s">
        <v>43</v>
      </c>
      <c r="C146" s="23" t="s">
        <v>58</v>
      </c>
      <c r="D146" s="23" t="s">
        <v>797</v>
      </c>
      <c r="E146" s="23" t="s">
        <v>32</v>
      </c>
      <c r="F146" s="24">
        <v>4480.3999999999996</v>
      </c>
      <c r="G146" s="24">
        <v>0</v>
      </c>
      <c r="H146" s="24">
        <v>0</v>
      </c>
    </row>
    <row r="147" spans="1:8" ht="15.75">
      <c r="A147" s="22" t="s">
        <v>195</v>
      </c>
      <c r="B147" s="23" t="s">
        <v>43</v>
      </c>
      <c r="C147" s="23" t="s">
        <v>58</v>
      </c>
      <c r="D147" s="23" t="s">
        <v>18</v>
      </c>
      <c r="E147" s="23"/>
      <c r="F147" s="24">
        <f>F148+F149</f>
        <v>3794.2</v>
      </c>
      <c r="G147" s="24">
        <f t="shared" ref="G147:H147" si="58">G148+G149</f>
        <v>3932.1</v>
      </c>
      <c r="H147" s="24">
        <f t="shared" si="58"/>
        <v>0</v>
      </c>
    </row>
    <row r="148" spans="1:8" ht="15.75">
      <c r="A148" s="22" t="s">
        <v>193</v>
      </c>
      <c r="B148" s="23" t="s">
        <v>43</v>
      </c>
      <c r="C148" s="23" t="s">
        <v>58</v>
      </c>
      <c r="D148" s="23" t="s">
        <v>18</v>
      </c>
      <c r="E148" s="23" t="s">
        <v>28</v>
      </c>
      <c r="F148" s="24">
        <v>3564.6</v>
      </c>
      <c r="G148" s="24">
        <v>3644.5</v>
      </c>
      <c r="H148" s="24">
        <v>0</v>
      </c>
    </row>
    <row r="149" spans="1:8" ht="15.75">
      <c r="A149" s="22" t="s">
        <v>194</v>
      </c>
      <c r="B149" s="23" t="s">
        <v>43</v>
      </c>
      <c r="C149" s="23" t="s">
        <v>58</v>
      </c>
      <c r="D149" s="23" t="s">
        <v>18</v>
      </c>
      <c r="E149" s="23" t="s">
        <v>29</v>
      </c>
      <c r="F149" s="24">
        <v>229.6</v>
      </c>
      <c r="G149" s="24">
        <v>287.60000000000002</v>
      </c>
      <c r="H149" s="24">
        <v>0</v>
      </c>
    </row>
    <row r="150" spans="1:8" ht="15.75">
      <c r="A150" s="22" t="s">
        <v>550</v>
      </c>
      <c r="B150" s="23" t="s">
        <v>43</v>
      </c>
      <c r="C150" s="23" t="s">
        <v>58</v>
      </c>
      <c r="D150" s="23" t="s">
        <v>27</v>
      </c>
      <c r="E150" s="23"/>
      <c r="F150" s="24">
        <f>F151</f>
        <v>0</v>
      </c>
      <c r="G150" s="24">
        <f t="shared" ref="G150:H150" si="59">G151</f>
        <v>0</v>
      </c>
      <c r="H150" s="24">
        <f t="shared" si="59"/>
        <v>0</v>
      </c>
    </row>
    <row r="151" spans="1:8" ht="15.75">
      <c r="A151" s="22" t="s">
        <v>196</v>
      </c>
      <c r="B151" s="23" t="s">
        <v>43</v>
      </c>
      <c r="C151" s="23" t="s">
        <v>58</v>
      </c>
      <c r="D151" s="23" t="s">
        <v>27</v>
      </c>
      <c r="E151" s="23" t="s">
        <v>28</v>
      </c>
      <c r="F151" s="24">
        <v>0</v>
      </c>
      <c r="G151" s="24">
        <v>0</v>
      </c>
      <c r="H151" s="24">
        <v>0</v>
      </c>
    </row>
    <row r="152" spans="1:8" ht="15.75">
      <c r="A152" s="22" t="s">
        <v>188</v>
      </c>
      <c r="B152" s="23" t="s">
        <v>43</v>
      </c>
      <c r="C152" s="23" t="s">
        <v>58</v>
      </c>
      <c r="D152" s="23" t="s">
        <v>19</v>
      </c>
      <c r="E152" s="23"/>
      <c r="F152" s="24">
        <f>F153+F154</f>
        <v>356.1</v>
      </c>
      <c r="G152" s="24">
        <f t="shared" ref="G152:H152" si="60">G153+G154</f>
        <v>356.1</v>
      </c>
      <c r="H152" s="24">
        <f t="shared" si="60"/>
        <v>356.1</v>
      </c>
    </row>
    <row r="153" spans="1:8" ht="31.5">
      <c r="A153" s="22" t="s">
        <v>186</v>
      </c>
      <c r="B153" s="23" t="s">
        <v>43</v>
      </c>
      <c r="C153" s="23" t="s">
        <v>58</v>
      </c>
      <c r="D153" s="23" t="s">
        <v>19</v>
      </c>
      <c r="E153" s="23" t="s">
        <v>28</v>
      </c>
      <c r="F153" s="24">
        <v>329</v>
      </c>
      <c r="G153" s="24">
        <v>329</v>
      </c>
      <c r="H153" s="24">
        <v>329</v>
      </c>
    </row>
    <row r="154" spans="1:8" ht="31.5">
      <c r="A154" s="22" t="s">
        <v>187</v>
      </c>
      <c r="B154" s="23" t="s">
        <v>43</v>
      </c>
      <c r="C154" s="23" t="s">
        <v>58</v>
      </c>
      <c r="D154" s="23" t="s">
        <v>19</v>
      </c>
      <c r="E154" s="23" t="s">
        <v>29</v>
      </c>
      <c r="F154" s="24">
        <v>27.1</v>
      </c>
      <c r="G154" s="24">
        <v>27.1</v>
      </c>
      <c r="H154" s="24">
        <v>27.1</v>
      </c>
    </row>
    <row r="155" spans="1:8" ht="31.5">
      <c r="A155" s="25" t="s">
        <v>190</v>
      </c>
      <c r="B155" s="23" t="s">
        <v>43</v>
      </c>
      <c r="C155" s="23" t="s">
        <v>58</v>
      </c>
      <c r="D155" s="23" t="s">
        <v>20</v>
      </c>
      <c r="E155" s="23"/>
      <c r="F155" s="24">
        <f>F156</f>
        <v>1000</v>
      </c>
      <c r="G155" s="24">
        <f t="shared" ref="G155:H155" si="61">G156</f>
        <v>0</v>
      </c>
      <c r="H155" s="24">
        <f t="shared" si="61"/>
        <v>0</v>
      </c>
    </row>
    <row r="156" spans="1:8" ht="31.5">
      <c r="A156" s="25" t="s">
        <v>189</v>
      </c>
      <c r="B156" s="23" t="s">
        <v>43</v>
      </c>
      <c r="C156" s="23" t="s">
        <v>58</v>
      </c>
      <c r="D156" s="23" t="s">
        <v>20</v>
      </c>
      <c r="E156" s="23" t="s">
        <v>35</v>
      </c>
      <c r="F156" s="24">
        <v>1000</v>
      </c>
      <c r="G156" s="24">
        <v>0</v>
      </c>
      <c r="H156" s="24">
        <v>0</v>
      </c>
    </row>
    <row r="157" spans="1:8" ht="15.75">
      <c r="A157" s="22" t="s">
        <v>192</v>
      </c>
      <c r="B157" s="23" t="s">
        <v>43</v>
      </c>
      <c r="C157" s="23" t="s">
        <v>58</v>
      </c>
      <c r="D157" s="23" t="s">
        <v>21</v>
      </c>
      <c r="E157" s="23"/>
      <c r="F157" s="24">
        <f>F158</f>
        <v>0</v>
      </c>
      <c r="G157" s="24">
        <f t="shared" ref="G157:H157" si="62">G158</f>
        <v>16837.099999999999</v>
      </c>
      <c r="H157" s="24">
        <f t="shared" si="62"/>
        <v>38031</v>
      </c>
    </row>
    <row r="158" spans="1:8" ht="15.75">
      <c r="A158" s="22" t="s">
        <v>191</v>
      </c>
      <c r="B158" s="23" t="s">
        <v>43</v>
      </c>
      <c r="C158" s="23" t="s">
        <v>58</v>
      </c>
      <c r="D158" s="23" t="s">
        <v>21</v>
      </c>
      <c r="E158" s="23" t="s">
        <v>31</v>
      </c>
      <c r="F158" s="24">
        <v>0</v>
      </c>
      <c r="G158" s="24">
        <v>16837.099999999999</v>
      </c>
      <c r="H158" s="24">
        <v>38031</v>
      </c>
    </row>
    <row r="159" spans="1:8" ht="15.75">
      <c r="A159" s="27" t="s">
        <v>59</v>
      </c>
      <c r="B159" s="27" t="s">
        <v>45</v>
      </c>
      <c r="C159" s="27"/>
      <c r="D159" s="27"/>
      <c r="E159" s="27"/>
      <c r="F159" s="28">
        <f>F160</f>
        <v>3616.9</v>
      </c>
      <c r="G159" s="28">
        <f t="shared" ref="G159:H162" si="63">G160</f>
        <v>3766.4</v>
      </c>
      <c r="H159" s="28">
        <f t="shared" si="63"/>
        <v>3896.1</v>
      </c>
    </row>
    <row r="160" spans="1:8" ht="15.75">
      <c r="A160" s="22" t="s">
        <v>60</v>
      </c>
      <c r="B160" s="23" t="s">
        <v>45</v>
      </c>
      <c r="C160" s="23" t="s">
        <v>47</v>
      </c>
      <c r="D160" s="23"/>
      <c r="E160" s="23"/>
      <c r="F160" s="24">
        <f>F161</f>
        <v>3616.9</v>
      </c>
      <c r="G160" s="24">
        <f t="shared" si="63"/>
        <v>3766.4</v>
      </c>
      <c r="H160" s="24">
        <f t="shared" si="63"/>
        <v>3896.1</v>
      </c>
    </row>
    <row r="161" spans="1:8" ht="15.75">
      <c r="A161" s="22" t="s">
        <v>103</v>
      </c>
      <c r="B161" s="23" t="s">
        <v>45</v>
      </c>
      <c r="C161" s="23" t="s">
        <v>47</v>
      </c>
      <c r="D161" s="23" t="s">
        <v>104</v>
      </c>
      <c r="E161" s="23"/>
      <c r="F161" s="24">
        <f>F162</f>
        <v>3616.9</v>
      </c>
      <c r="G161" s="24">
        <f t="shared" si="63"/>
        <v>3766.4</v>
      </c>
      <c r="H161" s="24">
        <f t="shared" si="63"/>
        <v>3896.1</v>
      </c>
    </row>
    <row r="162" spans="1:8" ht="15.75">
      <c r="A162" s="22" t="s">
        <v>105</v>
      </c>
      <c r="B162" s="23" t="s">
        <v>45</v>
      </c>
      <c r="C162" s="23" t="s">
        <v>47</v>
      </c>
      <c r="D162" s="23" t="s">
        <v>106</v>
      </c>
      <c r="E162" s="23"/>
      <c r="F162" s="24">
        <f>F163</f>
        <v>3616.9</v>
      </c>
      <c r="G162" s="24">
        <f t="shared" si="63"/>
        <v>3766.4</v>
      </c>
      <c r="H162" s="24">
        <f t="shared" si="63"/>
        <v>3896.1</v>
      </c>
    </row>
    <row r="163" spans="1:8" ht="15.75">
      <c r="A163" s="22" t="s">
        <v>551</v>
      </c>
      <c r="B163" s="23" t="s">
        <v>45</v>
      </c>
      <c r="C163" s="23" t="s">
        <v>47</v>
      </c>
      <c r="D163" s="23" t="s">
        <v>22</v>
      </c>
      <c r="E163" s="23"/>
      <c r="F163" s="24">
        <f>F164+F165</f>
        <v>3616.9</v>
      </c>
      <c r="G163" s="24">
        <f t="shared" ref="G163:H163" si="64">G164+G165</f>
        <v>3766.4</v>
      </c>
      <c r="H163" s="24">
        <f t="shared" si="64"/>
        <v>3896.1</v>
      </c>
    </row>
    <row r="164" spans="1:8" ht="15.75">
      <c r="A164" s="22" t="s">
        <v>197</v>
      </c>
      <c r="B164" s="23" t="s">
        <v>45</v>
      </c>
      <c r="C164" s="23" t="s">
        <v>47</v>
      </c>
      <c r="D164" s="23" t="s">
        <v>22</v>
      </c>
      <c r="E164" s="23" t="s">
        <v>28</v>
      </c>
      <c r="F164" s="24">
        <v>3516.9</v>
      </c>
      <c r="G164" s="24">
        <v>3666.4</v>
      </c>
      <c r="H164" s="24">
        <v>3796.1</v>
      </c>
    </row>
    <row r="165" spans="1:8" ht="31.5">
      <c r="A165" s="22" t="s">
        <v>198</v>
      </c>
      <c r="B165" s="23" t="s">
        <v>45</v>
      </c>
      <c r="C165" s="23" t="s">
        <v>47</v>
      </c>
      <c r="D165" s="23" t="s">
        <v>22</v>
      </c>
      <c r="E165" s="23" t="s">
        <v>29</v>
      </c>
      <c r="F165" s="24">
        <v>100</v>
      </c>
      <c r="G165" s="24">
        <v>100</v>
      </c>
      <c r="H165" s="24">
        <v>100</v>
      </c>
    </row>
    <row r="166" spans="1:8" ht="15.75">
      <c r="A166" s="27" t="s">
        <v>61</v>
      </c>
      <c r="B166" s="27" t="s">
        <v>47</v>
      </c>
      <c r="C166" s="27"/>
      <c r="D166" s="27"/>
      <c r="E166" s="27"/>
      <c r="F166" s="28">
        <f>F167+F177</f>
        <v>10034.900000000001</v>
      </c>
      <c r="G166" s="28">
        <f t="shared" ref="G166:H166" si="65">G167+G177</f>
        <v>2580.5</v>
      </c>
      <c r="H166" s="28">
        <f t="shared" si="65"/>
        <v>2611.7999999999997</v>
      </c>
    </row>
    <row r="167" spans="1:8" ht="15.75">
      <c r="A167" s="22" t="s">
        <v>62</v>
      </c>
      <c r="B167" s="23" t="s">
        <v>47</v>
      </c>
      <c r="C167" s="23" t="s">
        <v>63</v>
      </c>
      <c r="D167" s="23"/>
      <c r="E167" s="23"/>
      <c r="F167" s="24">
        <f>F168</f>
        <v>3097.8</v>
      </c>
      <c r="G167" s="24">
        <f t="shared" ref="G167:H168" si="66">G168</f>
        <v>2484.4</v>
      </c>
      <c r="H167" s="24">
        <f t="shared" si="66"/>
        <v>2511.7999999999997</v>
      </c>
    </row>
    <row r="168" spans="1:8" ht="31.5">
      <c r="A168" s="22" t="s">
        <v>199</v>
      </c>
      <c r="B168" s="23" t="s">
        <v>47</v>
      </c>
      <c r="C168" s="23" t="s">
        <v>63</v>
      </c>
      <c r="D168" s="23" t="s">
        <v>63</v>
      </c>
      <c r="E168" s="23"/>
      <c r="F168" s="24">
        <f>F169</f>
        <v>3097.8</v>
      </c>
      <c r="G168" s="24">
        <f t="shared" si="66"/>
        <v>2484.4</v>
      </c>
      <c r="H168" s="24">
        <f t="shared" si="66"/>
        <v>2511.7999999999997</v>
      </c>
    </row>
    <row r="169" spans="1:8" ht="15.75">
      <c r="A169" s="22" t="s">
        <v>489</v>
      </c>
      <c r="B169" s="23" t="s">
        <v>47</v>
      </c>
      <c r="C169" s="23" t="s">
        <v>63</v>
      </c>
      <c r="D169" s="23" t="s">
        <v>552</v>
      </c>
      <c r="E169" s="23"/>
      <c r="F169" s="24">
        <f>F170+F173</f>
        <v>3097.8</v>
      </c>
      <c r="G169" s="24">
        <f t="shared" ref="G169:H169" si="67">G170+G173</f>
        <v>2484.4</v>
      </c>
      <c r="H169" s="24">
        <f t="shared" si="67"/>
        <v>2511.7999999999997</v>
      </c>
    </row>
    <row r="170" spans="1:8" ht="15.75">
      <c r="A170" s="22" t="s">
        <v>553</v>
      </c>
      <c r="B170" s="23" t="s">
        <v>47</v>
      </c>
      <c r="C170" s="23" t="s">
        <v>63</v>
      </c>
      <c r="D170" s="23" t="s">
        <v>554</v>
      </c>
      <c r="E170" s="23"/>
      <c r="F170" s="24">
        <f>F171</f>
        <v>960.2</v>
      </c>
      <c r="G170" s="24">
        <f t="shared" ref="G170:H171" si="68">G171</f>
        <v>0</v>
      </c>
      <c r="H170" s="24">
        <f t="shared" si="68"/>
        <v>0</v>
      </c>
    </row>
    <row r="171" spans="1:8" ht="15.75">
      <c r="A171" s="22" t="s">
        <v>555</v>
      </c>
      <c r="B171" s="23" t="s">
        <v>47</v>
      </c>
      <c r="C171" s="23" t="s">
        <v>63</v>
      </c>
      <c r="D171" s="23" t="s">
        <v>556</v>
      </c>
      <c r="E171" s="23"/>
      <c r="F171" s="24">
        <f>F172</f>
        <v>960.2</v>
      </c>
      <c r="G171" s="24">
        <f t="shared" si="68"/>
        <v>0</v>
      </c>
      <c r="H171" s="24">
        <f t="shared" si="68"/>
        <v>0</v>
      </c>
    </row>
    <row r="172" spans="1:8" s="5" customFormat="1" ht="31.5">
      <c r="A172" s="22" t="s">
        <v>557</v>
      </c>
      <c r="B172" s="23" t="s">
        <v>47</v>
      </c>
      <c r="C172" s="23" t="s">
        <v>63</v>
      </c>
      <c r="D172" s="23" t="s">
        <v>556</v>
      </c>
      <c r="E172" s="23" t="s">
        <v>29</v>
      </c>
      <c r="F172" s="24">
        <v>960.2</v>
      </c>
      <c r="G172" s="24">
        <v>0</v>
      </c>
      <c r="H172" s="24">
        <v>0</v>
      </c>
    </row>
    <row r="173" spans="1:8" s="6" customFormat="1" ht="15.75">
      <c r="A173" s="22" t="s">
        <v>200</v>
      </c>
      <c r="B173" s="23" t="s">
        <v>47</v>
      </c>
      <c r="C173" s="23" t="s">
        <v>63</v>
      </c>
      <c r="D173" s="23" t="s">
        <v>201</v>
      </c>
      <c r="E173" s="23"/>
      <c r="F173" s="24">
        <f>F174</f>
        <v>2137.6</v>
      </c>
      <c r="G173" s="24">
        <f t="shared" ref="G173:H173" si="69">G174</f>
        <v>2484.4</v>
      </c>
      <c r="H173" s="24">
        <f t="shared" si="69"/>
        <v>2511.7999999999997</v>
      </c>
    </row>
    <row r="174" spans="1:8" s="7" customFormat="1" ht="31.5">
      <c r="A174" s="25" t="s">
        <v>150</v>
      </c>
      <c r="B174" s="23" t="s">
        <v>47</v>
      </c>
      <c r="C174" s="23" t="s">
        <v>63</v>
      </c>
      <c r="D174" s="23" t="s">
        <v>202</v>
      </c>
      <c r="E174" s="23"/>
      <c r="F174" s="24">
        <f>F175+F176</f>
        <v>2137.6</v>
      </c>
      <c r="G174" s="24">
        <f t="shared" ref="G174:H174" si="70">G175+G176</f>
        <v>2484.4</v>
      </c>
      <c r="H174" s="24">
        <f t="shared" si="70"/>
        <v>2511.7999999999997</v>
      </c>
    </row>
    <row r="175" spans="1:8" ht="31.5">
      <c r="A175" s="25" t="s">
        <v>147</v>
      </c>
      <c r="B175" s="23" t="s">
        <v>47</v>
      </c>
      <c r="C175" s="23" t="s">
        <v>63</v>
      </c>
      <c r="D175" s="23" t="s">
        <v>202</v>
      </c>
      <c r="E175" s="23" t="s">
        <v>28</v>
      </c>
      <c r="F175" s="24">
        <v>1927.6</v>
      </c>
      <c r="G175" s="24">
        <v>2257.3000000000002</v>
      </c>
      <c r="H175" s="24">
        <v>2275.6</v>
      </c>
    </row>
    <row r="176" spans="1:8" ht="31.5">
      <c r="A176" s="25" t="s">
        <v>148</v>
      </c>
      <c r="B176" s="23" t="s">
        <v>47</v>
      </c>
      <c r="C176" s="23" t="s">
        <v>63</v>
      </c>
      <c r="D176" s="23" t="s">
        <v>202</v>
      </c>
      <c r="E176" s="23" t="s">
        <v>29</v>
      </c>
      <c r="F176" s="24">
        <v>210</v>
      </c>
      <c r="G176" s="24">
        <v>227.1</v>
      </c>
      <c r="H176" s="24">
        <v>236.2</v>
      </c>
    </row>
    <row r="177" spans="1:8" ht="15.75">
      <c r="A177" s="22" t="s">
        <v>558</v>
      </c>
      <c r="B177" s="23" t="s">
        <v>47</v>
      </c>
      <c r="C177" s="23" t="s">
        <v>64</v>
      </c>
      <c r="D177" s="23"/>
      <c r="E177" s="23"/>
      <c r="F177" s="24">
        <f>F178</f>
        <v>6937.1</v>
      </c>
      <c r="G177" s="24">
        <f t="shared" ref="G177:H177" si="71">G178</f>
        <v>96.1</v>
      </c>
      <c r="H177" s="24">
        <f t="shared" si="71"/>
        <v>100</v>
      </c>
    </row>
    <row r="178" spans="1:8" s="5" customFormat="1" ht="31.5">
      <c r="A178" s="22" t="s">
        <v>199</v>
      </c>
      <c r="B178" s="23" t="s">
        <v>47</v>
      </c>
      <c r="C178" s="23" t="s">
        <v>64</v>
      </c>
      <c r="D178" s="23" t="s">
        <v>63</v>
      </c>
      <c r="E178" s="23"/>
      <c r="F178" s="24">
        <f>F179</f>
        <v>6937.1</v>
      </c>
      <c r="G178" s="24">
        <f t="shared" ref="G178:H178" si="72">G179</f>
        <v>96.1</v>
      </c>
      <c r="H178" s="24">
        <f t="shared" si="72"/>
        <v>100</v>
      </c>
    </row>
    <row r="179" spans="1:8" s="6" customFormat="1" ht="15.75">
      <c r="A179" s="22" t="s">
        <v>489</v>
      </c>
      <c r="B179" s="23" t="s">
        <v>47</v>
      </c>
      <c r="C179" s="23" t="s">
        <v>64</v>
      </c>
      <c r="D179" s="23" t="s">
        <v>552</v>
      </c>
      <c r="E179" s="23"/>
      <c r="F179" s="24">
        <f>F180+F195+F198</f>
        <v>6937.1</v>
      </c>
      <c r="G179" s="24">
        <f t="shared" ref="G179:H179" si="73">G180+G195+G198</f>
        <v>96.1</v>
      </c>
      <c r="H179" s="24">
        <f t="shared" si="73"/>
        <v>100</v>
      </c>
    </row>
    <row r="180" spans="1:8" s="7" customFormat="1" ht="15.75">
      <c r="A180" s="22" t="s">
        <v>559</v>
      </c>
      <c r="B180" s="23" t="s">
        <v>47</v>
      </c>
      <c r="C180" s="23" t="s">
        <v>64</v>
      </c>
      <c r="D180" s="23" t="s">
        <v>560</v>
      </c>
      <c r="E180" s="23"/>
      <c r="F180" s="24">
        <f>F181+F184+F187+F189+F191+F193</f>
        <v>5372</v>
      </c>
      <c r="G180" s="24">
        <f t="shared" ref="G180:H180" si="74">G181+G184+G187+G189+G191+G193</f>
        <v>96.1</v>
      </c>
      <c r="H180" s="24">
        <f t="shared" si="74"/>
        <v>100</v>
      </c>
    </row>
    <row r="181" spans="1:8" ht="15.75">
      <c r="A181" s="22" t="s">
        <v>561</v>
      </c>
      <c r="B181" s="23" t="s">
        <v>47</v>
      </c>
      <c r="C181" s="23" t="s">
        <v>64</v>
      </c>
      <c r="D181" s="23" t="s">
        <v>562</v>
      </c>
      <c r="E181" s="23"/>
      <c r="F181" s="24">
        <f>F182+F183</f>
        <v>2515.8000000000002</v>
      </c>
      <c r="G181" s="24">
        <f t="shared" ref="G181:H181" si="75">G182+G183</f>
        <v>42.2</v>
      </c>
      <c r="H181" s="24">
        <f t="shared" si="75"/>
        <v>43.9</v>
      </c>
    </row>
    <row r="182" spans="1:8" ht="15.75">
      <c r="A182" s="22" t="s">
        <v>563</v>
      </c>
      <c r="B182" s="23" t="s">
        <v>47</v>
      </c>
      <c r="C182" s="23" t="s">
        <v>64</v>
      </c>
      <c r="D182" s="23" t="s">
        <v>562</v>
      </c>
      <c r="E182" s="23" t="s">
        <v>29</v>
      </c>
      <c r="F182" s="24">
        <v>208</v>
      </c>
      <c r="G182" s="24">
        <v>0</v>
      </c>
      <c r="H182" s="24">
        <v>0</v>
      </c>
    </row>
    <row r="183" spans="1:8" ht="15.75">
      <c r="A183" s="22" t="s">
        <v>564</v>
      </c>
      <c r="B183" s="23" t="s">
        <v>47</v>
      </c>
      <c r="C183" s="23" t="s">
        <v>64</v>
      </c>
      <c r="D183" s="23" t="s">
        <v>562</v>
      </c>
      <c r="E183" s="23" t="s">
        <v>34</v>
      </c>
      <c r="F183" s="24">
        <v>2307.8000000000002</v>
      </c>
      <c r="G183" s="24">
        <v>42.2</v>
      </c>
      <c r="H183" s="24">
        <v>43.9</v>
      </c>
    </row>
    <row r="184" spans="1:8" ht="15.75">
      <c r="A184" s="22" t="s">
        <v>565</v>
      </c>
      <c r="B184" s="23" t="s">
        <v>47</v>
      </c>
      <c r="C184" s="23" t="s">
        <v>64</v>
      </c>
      <c r="D184" s="23" t="s">
        <v>566</v>
      </c>
      <c r="E184" s="23"/>
      <c r="F184" s="24">
        <f>F185+F186</f>
        <v>2559.8000000000002</v>
      </c>
      <c r="G184" s="24">
        <f t="shared" ref="G184:H184" si="76">G185+G186</f>
        <v>53.9</v>
      </c>
      <c r="H184" s="24">
        <f t="shared" si="76"/>
        <v>56.1</v>
      </c>
    </row>
    <row r="185" spans="1:8" s="5" customFormat="1" ht="15.75" hidden="1">
      <c r="A185" s="22" t="s">
        <v>567</v>
      </c>
      <c r="B185" s="23" t="s">
        <v>47</v>
      </c>
      <c r="C185" s="23" t="s">
        <v>64</v>
      </c>
      <c r="D185" s="23" t="s">
        <v>566</v>
      </c>
      <c r="E185" s="23" t="s">
        <v>29</v>
      </c>
      <c r="F185" s="24">
        <v>0</v>
      </c>
      <c r="G185" s="24">
        <v>0</v>
      </c>
      <c r="H185" s="24">
        <v>0</v>
      </c>
    </row>
    <row r="186" spans="1:8" s="6" customFormat="1" ht="15.75">
      <c r="A186" s="22" t="s">
        <v>568</v>
      </c>
      <c r="B186" s="23" t="s">
        <v>47</v>
      </c>
      <c r="C186" s="23" t="s">
        <v>64</v>
      </c>
      <c r="D186" s="23" t="s">
        <v>566</v>
      </c>
      <c r="E186" s="23" t="s">
        <v>34</v>
      </c>
      <c r="F186" s="24">
        <v>2559.8000000000002</v>
      </c>
      <c r="G186" s="24">
        <v>53.9</v>
      </c>
      <c r="H186" s="24">
        <v>56.1</v>
      </c>
    </row>
    <row r="187" spans="1:8" s="7" customFormat="1" ht="15.75" hidden="1">
      <c r="A187" s="22" t="s">
        <v>569</v>
      </c>
      <c r="B187" s="23" t="s">
        <v>47</v>
      </c>
      <c r="C187" s="23" t="s">
        <v>64</v>
      </c>
      <c r="D187" s="23" t="s">
        <v>570</v>
      </c>
      <c r="E187" s="23"/>
      <c r="F187" s="24">
        <f>F188</f>
        <v>0</v>
      </c>
      <c r="G187" s="24">
        <f t="shared" ref="G187:H187" si="77">G188</f>
        <v>0</v>
      </c>
      <c r="H187" s="24">
        <f t="shared" si="77"/>
        <v>0</v>
      </c>
    </row>
    <row r="188" spans="1:8" ht="15.75" hidden="1">
      <c r="A188" s="22" t="s">
        <v>571</v>
      </c>
      <c r="B188" s="23" t="s">
        <v>47</v>
      </c>
      <c r="C188" s="23" t="s">
        <v>64</v>
      </c>
      <c r="D188" s="23" t="s">
        <v>570</v>
      </c>
      <c r="E188" s="23" t="s">
        <v>34</v>
      </c>
      <c r="F188" s="24"/>
      <c r="G188" s="24"/>
      <c r="H188" s="24"/>
    </row>
    <row r="189" spans="1:8" ht="15.75" hidden="1">
      <c r="A189" s="22" t="s">
        <v>786</v>
      </c>
      <c r="B189" s="23" t="s">
        <v>47</v>
      </c>
      <c r="C189" s="23" t="s">
        <v>64</v>
      </c>
      <c r="D189" s="23" t="s">
        <v>788</v>
      </c>
      <c r="E189" s="23"/>
      <c r="F189" s="24">
        <f>F190</f>
        <v>0</v>
      </c>
      <c r="G189" s="24">
        <f t="shared" ref="G189:H189" si="78">G190</f>
        <v>0</v>
      </c>
      <c r="H189" s="24">
        <f t="shared" si="78"/>
        <v>0</v>
      </c>
    </row>
    <row r="190" spans="1:8" ht="15.75" hidden="1">
      <c r="A190" s="22" t="s">
        <v>787</v>
      </c>
      <c r="B190" s="23" t="s">
        <v>47</v>
      </c>
      <c r="C190" s="23" t="s">
        <v>64</v>
      </c>
      <c r="D190" s="23" t="s">
        <v>788</v>
      </c>
      <c r="E190" s="23" t="s">
        <v>29</v>
      </c>
      <c r="F190" s="24"/>
      <c r="G190" s="24"/>
      <c r="H190" s="24"/>
    </row>
    <row r="191" spans="1:8" ht="15.75">
      <c r="A191" s="22" t="s">
        <v>572</v>
      </c>
      <c r="B191" s="23" t="s">
        <v>47</v>
      </c>
      <c r="C191" s="23" t="s">
        <v>64</v>
      </c>
      <c r="D191" s="23" t="s">
        <v>573</v>
      </c>
      <c r="E191" s="23"/>
      <c r="F191" s="24">
        <f>F192</f>
        <v>111.4</v>
      </c>
      <c r="G191" s="24">
        <f t="shared" ref="G191:H191" si="79">G192</f>
        <v>0</v>
      </c>
      <c r="H191" s="24">
        <f t="shared" si="79"/>
        <v>0</v>
      </c>
    </row>
    <row r="192" spans="1:8" s="5" customFormat="1" ht="15.75">
      <c r="A192" s="22" t="s">
        <v>574</v>
      </c>
      <c r="B192" s="23" t="s">
        <v>47</v>
      </c>
      <c r="C192" s="23" t="s">
        <v>64</v>
      </c>
      <c r="D192" s="23" t="s">
        <v>573</v>
      </c>
      <c r="E192" s="23" t="s">
        <v>34</v>
      </c>
      <c r="F192" s="24">
        <v>111.4</v>
      </c>
      <c r="G192" s="24">
        <v>0</v>
      </c>
      <c r="H192" s="24">
        <v>0</v>
      </c>
    </row>
    <row r="193" spans="1:8" s="6" customFormat="1" ht="15.75">
      <c r="A193" s="22" t="s">
        <v>575</v>
      </c>
      <c r="B193" s="23" t="s">
        <v>47</v>
      </c>
      <c r="C193" s="23" t="s">
        <v>64</v>
      </c>
      <c r="D193" s="23" t="s">
        <v>576</v>
      </c>
      <c r="E193" s="23"/>
      <c r="F193" s="24">
        <f>F194</f>
        <v>185</v>
      </c>
      <c r="G193" s="24">
        <f t="shared" ref="G193:H193" si="80">G194</f>
        <v>0</v>
      </c>
      <c r="H193" s="24">
        <f t="shared" si="80"/>
        <v>0</v>
      </c>
    </row>
    <row r="194" spans="1:8" s="7" customFormat="1" ht="15.75">
      <c r="A194" s="22" t="s">
        <v>577</v>
      </c>
      <c r="B194" s="23" t="s">
        <v>47</v>
      </c>
      <c r="C194" s="23" t="s">
        <v>64</v>
      </c>
      <c r="D194" s="23" t="s">
        <v>576</v>
      </c>
      <c r="E194" s="23" t="s">
        <v>34</v>
      </c>
      <c r="F194" s="24">
        <v>185</v>
      </c>
      <c r="G194" s="24">
        <v>0</v>
      </c>
      <c r="H194" s="24">
        <v>0</v>
      </c>
    </row>
    <row r="195" spans="1:8" ht="15.75">
      <c r="A195" s="22" t="s">
        <v>553</v>
      </c>
      <c r="B195" s="23" t="s">
        <v>47</v>
      </c>
      <c r="C195" s="23" t="s">
        <v>64</v>
      </c>
      <c r="D195" s="23" t="s">
        <v>554</v>
      </c>
      <c r="E195" s="23"/>
      <c r="F195" s="24">
        <f>F196</f>
        <v>1046.0999999999999</v>
      </c>
      <c r="G195" s="24">
        <f t="shared" ref="G195:H196" si="81">G196</f>
        <v>0</v>
      </c>
      <c r="H195" s="24">
        <f t="shared" si="81"/>
        <v>0</v>
      </c>
    </row>
    <row r="196" spans="1:8" ht="15.75">
      <c r="A196" s="22" t="s">
        <v>578</v>
      </c>
      <c r="B196" s="23" t="s">
        <v>47</v>
      </c>
      <c r="C196" s="23" t="s">
        <v>64</v>
      </c>
      <c r="D196" s="23" t="s">
        <v>579</v>
      </c>
      <c r="E196" s="23"/>
      <c r="F196" s="24">
        <f>F197</f>
        <v>1046.0999999999999</v>
      </c>
      <c r="G196" s="24">
        <f t="shared" si="81"/>
        <v>0</v>
      </c>
      <c r="H196" s="24">
        <f t="shared" si="81"/>
        <v>0</v>
      </c>
    </row>
    <row r="197" spans="1:8" s="6" customFormat="1" ht="15.75">
      <c r="A197" s="22" t="s">
        <v>580</v>
      </c>
      <c r="B197" s="23" t="s">
        <v>47</v>
      </c>
      <c r="C197" s="23" t="s">
        <v>64</v>
      </c>
      <c r="D197" s="23" t="s">
        <v>579</v>
      </c>
      <c r="E197" s="23" t="s">
        <v>29</v>
      </c>
      <c r="F197" s="24">
        <v>1046.0999999999999</v>
      </c>
      <c r="G197" s="24">
        <v>0</v>
      </c>
      <c r="H197" s="24">
        <v>0</v>
      </c>
    </row>
    <row r="198" spans="1:8" s="7" customFormat="1" ht="15.75">
      <c r="A198" s="22" t="s">
        <v>581</v>
      </c>
      <c r="B198" s="23" t="s">
        <v>47</v>
      </c>
      <c r="C198" s="23" t="s">
        <v>64</v>
      </c>
      <c r="D198" s="23" t="s">
        <v>582</v>
      </c>
      <c r="E198" s="23"/>
      <c r="F198" s="24">
        <f>F199</f>
        <v>519</v>
      </c>
      <c r="G198" s="24">
        <f t="shared" ref="G198:H199" si="82">G199</f>
        <v>0</v>
      </c>
      <c r="H198" s="24">
        <f t="shared" si="82"/>
        <v>0</v>
      </c>
    </row>
    <row r="199" spans="1:8" ht="15.75">
      <c r="A199" s="22" t="s">
        <v>583</v>
      </c>
      <c r="B199" s="23" t="s">
        <v>47</v>
      </c>
      <c r="C199" s="23" t="s">
        <v>64</v>
      </c>
      <c r="D199" s="23" t="s">
        <v>584</v>
      </c>
      <c r="E199" s="23"/>
      <c r="F199" s="24">
        <f>F200</f>
        <v>519</v>
      </c>
      <c r="G199" s="24">
        <f t="shared" si="82"/>
        <v>0</v>
      </c>
      <c r="H199" s="24">
        <f t="shared" si="82"/>
        <v>0</v>
      </c>
    </row>
    <row r="200" spans="1:8" ht="31.5">
      <c r="A200" s="22" t="s">
        <v>585</v>
      </c>
      <c r="B200" s="23" t="s">
        <v>47</v>
      </c>
      <c r="C200" s="23" t="s">
        <v>64</v>
      </c>
      <c r="D200" s="23" t="s">
        <v>584</v>
      </c>
      <c r="E200" s="23" t="s">
        <v>29</v>
      </c>
      <c r="F200" s="24">
        <v>519</v>
      </c>
      <c r="G200" s="24">
        <v>0</v>
      </c>
      <c r="H200" s="24">
        <v>0</v>
      </c>
    </row>
    <row r="201" spans="1:8" ht="15.75">
      <c r="A201" s="27" t="s">
        <v>65</v>
      </c>
      <c r="B201" s="27" t="s">
        <v>49</v>
      </c>
      <c r="C201" s="27"/>
      <c r="D201" s="27"/>
      <c r="E201" s="27"/>
      <c r="F201" s="28">
        <f>F202+F208+F214+F272</f>
        <v>199436.3</v>
      </c>
      <c r="G201" s="28">
        <f>G202+G208+G214+G272</f>
        <v>200145.4</v>
      </c>
      <c r="H201" s="28">
        <f t="shared" ref="H201" si="83">H202+H208+H214+H272</f>
        <v>201259.9</v>
      </c>
    </row>
    <row r="202" spans="1:8" ht="15.75">
      <c r="A202" s="22" t="s">
        <v>586</v>
      </c>
      <c r="B202" s="23" t="s">
        <v>49</v>
      </c>
      <c r="C202" s="23" t="s">
        <v>45</v>
      </c>
      <c r="D202" s="23"/>
      <c r="E202" s="23"/>
      <c r="F202" s="24">
        <f>F203</f>
        <v>107127.7</v>
      </c>
      <c r="G202" s="24">
        <f t="shared" ref="G202:H206" si="84">G203</f>
        <v>107127.7</v>
      </c>
      <c r="H202" s="24">
        <f t="shared" si="84"/>
        <v>107127.7</v>
      </c>
    </row>
    <row r="203" spans="1:8" ht="31.5">
      <c r="A203" s="22" t="s">
        <v>492</v>
      </c>
      <c r="B203" s="23" t="s">
        <v>49</v>
      </c>
      <c r="C203" s="23" t="s">
        <v>45</v>
      </c>
      <c r="D203" s="23" t="s">
        <v>54</v>
      </c>
      <c r="E203" s="23"/>
      <c r="F203" s="24">
        <f>F204</f>
        <v>107127.7</v>
      </c>
      <c r="G203" s="24">
        <f t="shared" si="84"/>
        <v>107127.7</v>
      </c>
      <c r="H203" s="24">
        <f t="shared" si="84"/>
        <v>107127.7</v>
      </c>
    </row>
    <row r="204" spans="1:8" ht="15.75">
      <c r="A204" s="22" t="s">
        <v>489</v>
      </c>
      <c r="B204" s="23" t="s">
        <v>49</v>
      </c>
      <c r="C204" s="23" t="s">
        <v>45</v>
      </c>
      <c r="D204" s="23" t="s">
        <v>493</v>
      </c>
      <c r="E204" s="23"/>
      <c r="F204" s="24">
        <f>F205</f>
        <v>107127.7</v>
      </c>
      <c r="G204" s="24">
        <f t="shared" si="84"/>
        <v>107127.7</v>
      </c>
      <c r="H204" s="24">
        <f t="shared" si="84"/>
        <v>107127.7</v>
      </c>
    </row>
    <row r="205" spans="1:8" ht="15.75">
      <c r="A205" s="22" t="s">
        <v>265</v>
      </c>
      <c r="B205" s="23" t="s">
        <v>49</v>
      </c>
      <c r="C205" s="23" t="s">
        <v>45</v>
      </c>
      <c r="D205" s="23" t="s">
        <v>266</v>
      </c>
      <c r="E205" s="23"/>
      <c r="F205" s="24">
        <f>F206</f>
        <v>107127.7</v>
      </c>
      <c r="G205" s="24">
        <f t="shared" si="84"/>
        <v>107127.7</v>
      </c>
      <c r="H205" s="24">
        <f t="shared" si="84"/>
        <v>107127.7</v>
      </c>
    </row>
    <row r="206" spans="1:8" ht="15.75">
      <c r="A206" s="22" t="s">
        <v>272</v>
      </c>
      <c r="B206" s="23" t="s">
        <v>49</v>
      </c>
      <c r="C206" s="23" t="s">
        <v>45</v>
      </c>
      <c r="D206" s="23" t="s">
        <v>268</v>
      </c>
      <c r="E206" s="23"/>
      <c r="F206" s="24">
        <f>F207</f>
        <v>107127.7</v>
      </c>
      <c r="G206" s="24">
        <f t="shared" si="84"/>
        <v>107127.7</v>
      </c>
      <c r="H206" s="24">
        <f t="shared" si="84"/>
        <v>107127.7</v>
      </c>
    </row>
    <row r="207" spans="1:8" ht="31.5">
      <c r="A207" s="25" t="s">
        <v>271</v>
      </c>
      <c r="B207" s="23" t="s">
        <v>49</v>
      </c>
      <c r="C207" s="23" t="s">
        <v>45</v>
      </c>
      <c r="D207" s="23" t="s">
        <v>268</v>
      </c>
      <c r="E207" s="23" t="s">
        <v>37</v>
      </c>
      <c r="F207" s="24">
        <v>107127.7</v>
      </c>
      <c r="G207" s="24">
        <v>107127.7</v>
      </c>
      <c r="H207" s="24">
        <v>107127.7</v>
      </c>
    </row>
    <row r="208" spans="1:8" ht="15.75">
      <c r="A208" s="22" t="s">
        <v>587</v>
      </c>
      <c r="B208" s="23" t="s">
        <v>49</v>
      </c>
      <c r="C208" s="23" t="s">
        <v>53</v>
      </c>
      <c r="D208" s="23"/>
      <c r="E208" s="23"/>
      <c r="F208" s="24">
        <f>F209</f>
        <v>1.7</v>
      </c>
      <c r="G208" s="24">
        <f t="shared" ref="G208:H212" si="85">G209</f>
        <v>0</v>
      </c>
      <c r="H208" s="24">
        <f t="shared" si="85"/>
        <v>0</v>
      </c>
    </row>
    <row r="209" spans="1:8" s="5" customFormat="1" ht="15.75">
      <c r="A209" s="22" t="s">
        <v>203</v>
      </c>
      <c r="B209" s="23" t="s">
        <v>49</v>
      </c>
      <c r="C209" s="23" t="s">
        <v>53</v>
      </c>
      <c r="D209" s="23" t="s">
        <v>112</v>
      </c>
      <c r="E209" s="23"/>
      <c r="F209" s="24">
        <f>F210</f>
        <v>1.7</v>
      </c>
      <c r="G209" s="24">
        <f t="shared" si="85"/>
        <v>0</v>
      </c>
      <c r="H209" s="24">
        <f t="shared" si="85"/>
        <v>0</v>
      </c>
    </row>
    <row r="210" spans="1:8" s="6" customFormat="1" ht="15.75">
      <c r="A210" s="22" t="s">
        <v>489</v>
      </c>
      <c r="B210" s="23" t="s">
        <v>49</v>
      </c>
      <c r="C210" s="23" t="s">
        <v>53</v>
      </c>
      <c r="D210" s="23" t="s">
        <v>588</v>
      </c>
      <c r="E210" s="23"/>
      <c r="F210" s="24">
        <f>F211</f>
        <v>1.7</v>
      </c>
      <c r="G210" s="24">
        <f t="shared" si="85"/>
        <v>0</v>
      </c>
      <c r="H210" s="24">
        <f t="shared" si="85"/>
        <v>0</v>
      </c>
    </row>
    <row r="211" spans="1:8" s="7" customFormat="1" ht="15.75">
      <c r="A211" s="22" t="s">
        <v>204</v>
      </c>
      <c r="B211" s="23" t="s">
        <v>49</v>
      </c>
      <c r="C211" s="23" t="s">
        <v>53</v>
      </c>
      <c r="D211" s="23" t="s">
        <v>205</v>
      </c>
      <c r="E211" s="23"/>
      <c r="F211" s="24">
        <f>F212</f>
        <v>1.7</v>
      </c>
      <c r="G211" s="24">
        <f t="shared" si="85"/>
        <v>0</v>
      </c>
      <c r="H211" s="24">
        <f t="shared" si="85"/>
        <v>0</v>
      </c>
    </row>
    <row r="212" spans="1:8" ht="15.75">
      <c r="A212" s="22" t="s">
        <v>589</v>
      </c>
      <c r="B212" s="23" t="s">
        <v>49</v>
      </c>
      <c r="C212" s="23" t="s">
        <v>53</v>
      </c>
      <c r="D212" s="23" t="s">
        <v>590</v>
      </c>
      <c r="E212" s="23"/>
      <c r="F212" s="24">
        <f>F213</f>
        <v>1.7</v>
      </c>
      <c r="G212" s="24">
        <f t="shared" si="85"/>
        <v>0</v>
      </c>
      <c r="H212" s="24">
        <f t="shared" si="85"/>
        <v>0</v>
      </c>
    </row>
    <row r="213" spans="1:8" ht="31.5">
      <c r="A213" s="22" t="s">
        <v>591</v>
      </c>
      <c r="B213" s="23" t="s">
        <v>49</v>
      </c>
      <c r="C213" s="23" t="s">
        <v>53</v>
      </c>
      <c r="D213" s="23" t="s">
        <v>590</v>
      </c>
      <c r="E213" s="23" t="s">
        <v>29</v>
      </c>
      <c r="F213" s="24">
        <v>1.7</v>
      </c>
      <c r="G213" s="24">
        <v>0</v>
      </c>
      <c r="H213" s="24">
        <v>0</v>
      </c>
    </row>
    <row r="214" spans="1:8" ht="15.75">
      <c r="A214" s="22" t="s">
        <v>66</v>
      </c>
      <c r="B214" s="23" t="s">
        <v>49</v>
      </c>
      <c r="C214" s="23" t="s">
        <v>63</v>
      </c>
      <c r="D214" s="23"/>
      <c r="E214" s="23"/>
      <c r="F214" s="24">
        <f>F215</f>
        <v>92231.9</v>
      </c>
      <c r="G214" s="24">
        <f t="shared" ref="G214:H216" si="86">G215</f>
        <v>93017.7</v>
      </c>
      <c r="H214" s="24">
        <f t="shared" si="86"/>
        <v>94132.2</v>
      </c>
    </row>
    <row r="215" spans="1:8" ht="15.75">
      <c r="A215" s="22" t="s">
        <v>203</v>
      </c>
      <c r="B215" s="23" t="s">
        <v>49</v>
      </c>
      <c r="C215" s="23" t="s">
        <v>63</v>
      </c>
      <c r="D215" s="23" t="s">
        <v>112</v>
      </c>
      <c r="E215" s="23"/>
      <c r="F215" s="24">
        <f>F216</f>
        <v>92231.9</v>
      </c>
      <c r="G215" s="24">
        <f t="shared" si="86"/>
        <v>93017.7</v>
      </c>
      <c r="H215" s="24">
        <f t="shared" si="86"/>
        <v>94132.2</v>
      </c>
    </row>
    <row r="216" spans="1:8" ht="15.75">
      <c r="A216" s="22" t="s">
        <v>489</v>
      </c>
      <c r="B216" s="23" t="s">
        <v>49</v>
      </c>
      <c r="C216" s="23" t="s">
        <v>63</v>
      </c>
      <c r="D216" s="23" t="s">
        <v>588</v>
      </c>
      <c r="E216" s="23"/>
      <c r="F216" s="24">
        <f>F217</f>
        <v>92231.9</v>
      </c>
      <c r="G216" s="24">
        <f t="shared" si="86"/>
        <v>93017.7</v>
      </c>
      <c r="H216" s="24">
        <f t="shared" si="86"/>
        <v>94132.2</v>
      </c>
    </row>
    <row r="217" spans="1:8" s="5" customFormat="1" ht="15.75">
      <c r="A217" s="22" t="s">
        <v>206</v>
      </c>
      <c r="B217" s="23" t="s">
        <v>49</v>
      </c>
      <c r="C217" s="23" t="s">
        <v>63</v>
      </c>
      <c r="D217" s="23" t="s">
        <v>207</v>
      </c>
      <c r="E217" s="23"/>
      <c r="F217" s="24">
        <f>F218+F220+F222+F224+F226+F228+F230+F232+F234+F236+F238+F240+F242+F244+F246+F248+F250+F252+F254+F256+F258+F260+F262+F264+F266+F268+F270</f>
        <v>92231.9</v>
      </c>
      <c r="G217" s="24">
        <f t="shared" ref="G217:H217" si="87">G218+G220+G222+G224+G226+G228+G230+G232+G234+G236+G238+G240+G242+G244+G246+G248+G250+G252+G254+G256+G258+G260+G262+G264+G266+G268+G270</f>
        <v>93017.7</v>
      </c>
      <c r="H217" s="24">
        <f t="shared" si="87"/>
        <v>94132.2</v>
      </c>
    </row>
    <row r="218" spans="1:8" s="5" customFormat="1" ht="15.75">
      <c r="A218" s="22" t="s">
        <v>244</v>
      </c>
      <c r="B218" s="23" t="s">
        <v>49</v>
      </c>
      <c r="C218" s="23" t="s">
        <v>63</v>
      </c>
      <c r="D218" s="23" t="s">
        <v>208</v>
      </c>
      <c r="E218" s="23"/>
      <c r="F218" s="24">
        <f>F219</f>
        <v>3600</v>
      </c>
      <c r="G218" s="24">
        <f t="shared" ref="G218:H218" si="88">G219</f>
        <v>3600</v>
      </c>
      <c r="H218" s="24">
        <f t="shared" si="88"/>
        <v>3600</v>
      </c>
    </row>
    <row r="219" spans="1:8" s="6" customFormat="1" ht="31.5">
      <c r="A219" s="22" t="s">
        <v>228</v>
      </c>
      <c r="B219" s="23" t="s">
        <v>49</v>
      </c>
      <c r="C219" s="23" t="s">
        <v>63</v>
      </c>
      <c r="D219" s="23" t="s">
        <v>208</v>
      </c>
      <c r="E219" s="23" t="s">
        <v>29</v>
      </c>
      <c r="F219" s="24">
        <v>3600</v>
      </c>
      <c r="G219" s="24">
        <v>3600</v>
      </c>
      <c r="H219" s="24">
        <v>3600</v>
      </c>
    </row>
    <row r="220" spans="1:8" s="7" customFormat="1" ht="15.75">
      <c r="A220" s="22" t="s">
        <v>592</v>
      </c>
      <c r="B220" s="23" t="s">
        <v>49</v>
      </c>
      <c r="C220" s="23" t="s">
        <v>63</v>
      </c>
      <c r="D220" s="23" t="s">
        <v>209</v>
      </c>
      <c r="E220" s="23"/>
      <c r="F220" s="24">
        <f>F221</f>
        <v>1560</v>
      </c>
      <c r="G220" s="24">
        <f t="shared" ref="G220:H220" si="89">G221</f>
        <v>1560</v>
      </c>
      <c r="H220" s="24">
        <f t="shared" si="89"/>
        <v>1560</v>
      </c>
    </row>
    <row r="221" spans="1:8" ht="31.5">
      <c r="A221" s="22" t="s">
        <v>593</v>
      </c>
      <c r="B221" s="23" t="s">
        <v>49</v>
      </c>
      <c r="C221" s="23" t="s">
        <v>63</v>
      </c>
      <c r="D221" s="23" t="s">
        <v>209</v>
      </c>
      <c r="E221" s="23" t="s">
        <v>29</v>
      </c>
      <c r="F221" s="24">
        <v>1560</v>
      </c>
      <c r="G221" s="24">
        <v>1560</v>
      </c>
      <c r="H221" s="24">
        <v>1560</v>
      </c>
    </row>
    <row r="222" spans="1:8" ht="15.75">
      <c r="A222" s="22" t="s">
        <v>229</v>
      </c>
      <c r="B222" s="23" t="s">
        <v>49</v>
      </c>
      <c r="C222" s="23" t="s">
        <v>63</v>
      </c>
      <c r="D222" s="23" t="s">
        <v>210</v>
      </c>
      <c r="E222" s="23"/>
      <c r="F222" s="24">
        <f>F223</f>
        <v>1200</v>
      </c>
      <c r="G222" s="24">
        <f t="shared" ref="G222:H222" si="90">G223</f>
        <v>1200</v>
      </c>
      <c r="H222" s="24">
        <f t="shared" si="90"/>
        <v>1200</v>
      </c>
    </row>
    <row r="223" spans="1:8" s="7" customFormat="1" ht="31.5">
      <c r="A223" s="22" t="s">
        <v>245</v>
      </c>
      <c r="B223" s="23" t="s">
        <v>49</v>
      </c>
      <c r="C223" s="23" t="s">
        <v>63</v>
      </c>
      <c r="D223" s="23" t="s">
        <v>210</v>
      </c>
      <c r="E223" s="23" t="s">
        <v>29</v>
      </c>
      <c r="F223" s="24">
        <v>1200</v>
      </c>
      <c r="G223" s="24">
        <v>1200</v>
      </c>
      <c r="H223" s="24">
        <v>1200</v>
      </c>
    </row>
    <row r="224" spans="1:8" ht="15.75">
      <c r="A224" s="22" t="s">
        <v>246</v>
      </c>
      <c r="B224" s="23" t="s">
        <v>49</v>
      </c>
      <c r="C224" s="23" t="s">
        <v>63</v>
      </c>
      <c r="D224" s="23" t="s">
        <v>211</v>
      </c>
      <c r="E224" s="23"/>
      <c r="F224" s="24">
        <f>F225</f>
        <v>3200</v>
      </c>
      <c r="G224" s="24">
        <f t="shared" ref="G224:H224" si="91">G225</f>
        <v>3200</v>
      </c>
      <c r="H224" s="24">
        <f t="shared" si="91"/>
        <v>3200</v>
      </c>
    </row>
    <row r="225" spans="1:8" ht="31.5">
      <c r="A225" s="25" t="s">
        <v>230</v>
      </c>
      <c r="B225" s="23" t="s">
        <v>49</v>
      </c>
      <c r="C225" s="23" t="s">
        <v>63</v>
      </c>
      <c r="D225" s="23" t="s">
        <v>211</v>
      </c>
      <c r="E225" s="23" t="s">
        <v>29</v>
      </c>
      <c r="F225" s="24">
        <v>3200</v>
      </c>
      <c r="G225" s="24">
        <v>3200</v>
      </c>
      <c r="H225" s="24">
        <v>3200</v>
      </c>
    </row>
    <row r="226" spans="1:8" ht="15.75">
      <c r="A226" s="22" t="s">
        <v>594</v>
      </c>
      <c r="B226" s="23" t="s">
        <v>49</v>
      </c>
      <c r="C226" s="23" t="s">
        <v>63</v>
      </c>
      <c r="D226" s="23" t="s">
        <v>212</v>
      </c>
      <c r="E226" s="23"/>
      <c r="F226" s="24">
        <f>F227</f>
        <v>2475</v>
      </c>
      <c r="G226" s="24">
        <f t="shared" ref="G226:H226" si="92">G227</f>
        <v>2475</v>
      </c>
      <c r="H226" s="24">
        <f t="shared" si="92"/>
        <v>2475</v>
      </c>
    </row>
    <row r="227" spans="1:8" s="5" customFormat="1" ht="15.75">
      <c r="A227" s="22" t="s">
        <v>231</v>
      </c>
      <c r="B227" s="23" t="s">
        <v>49</v>
      </c>
      <c r="C227" s="23" t="s">
        <v>63</v>
      </c>
      <c r="D227" s="23" t="s">
        <v>212</v>
      </c>
      <c r="E227" s="23" t="s">
        <v>29</v>
      </c>
      <c r="F227" s="24">
        <v>2475</v>
      </c>
      <c r="G227" s="24">
        <v>2475</v>
      </c>
      <c r="H227" s="24">
        <v>2475</v>
      </c>
    </row>
    <row r="228" spans="1:8" s="5" customFormat="1" ht="15.75">
      <c r="A228" s="22" t="s">
        <v>595</v>
      </c>
      <c r="B228" s="23" t="s">
        <v>49</v>
      </c>
      <c r="C228" s="23" t="s">
        <v>63</v>
      </c>
      <c r="D228" s="23" t="s">
        <v>213</v>
      </c>
      <c r="E228" s="23"/>
      <c r="F228" s="24">
        <f>F229</f>
        <v>15206.9</v>
      </c>
      <c r="G228" s="24">
        <f t="shared" ref="G228:H228" si="93">G229</f>
        <v>15206.9</v>
      </c>
      <c r="H228" s="24">
        <f t="shared" si="93"/>
        <v>15206.9</v>
      </c>
    </row>
    <row r="229" spans="1:8" s="7" customFormat="1" ht="15.75">
      <c r="A229" s="22" t="s">
        <v>596</v>
      </c>
      <c r="B229" s="23" t="s">
        <v>49</v>
      </c>
      <c r="C229" s="23" t="s">
        <v>63</v>
      </c>
      <c r="D229" s="23" t="s">
        <v>213</v>
      </c>
      <c r="E229" s="23" t="s">
        <v>29</v>
      </c>
      <c r="F229" s="24">
        <v>15206.9</v>
      </c>
      <c r="G229" s="24">
        <v>15206.9</v>
      </c>
      <c r="H229" s="24">
        <v>15206.9</v>
      </c>
    </row>
    <row r="230" spans="1:8" ht="15.75">
      <c r="A230" s="22" t="s">
        <v>247</v>
      </c>
      <c r="B230" s="23" t="s">
        <v>49</v>
      </c>
      <c r="C230" s="23" t="s">
        <v>63</v>
      </c>
      <c r="D230" s="23" t="s">
        <v>214</v>
      </c>
      <c r="E230" s="23"/>
      <c r="F230" s="24">
        <f>F231</f>
        <v>890</v>
      </c>
      <c r="G230" s="24">
        <f t="shared" ref="G230:H230" si="94">G231</f>
        <v>890</v>
      </c>
      <c r="H230" s="24">
        <f t="shared" si="94"/>
        <v>890</v>
      </c>
    </row>
    <row r="231" spans="1:8" ht="31.5">
      <c r="A231" s="25" t="s">
        <v>232</v>
      </c>
      <c r="B231" s="23" t="s">
        <v>49</v>
      </c>
      <c r="C231" s="23" t="s">
        <v>63</v>
      </c>
      <c r="D231" s="23" t="s">
        <v>214</v>
      </c>
      <c r="E231" s="23" t="s">
        <v>29</v>
      </c>
      <c r="F231" s="24">
        <v>890</v>
      </c>
      <c r="G231" s="24">
        <v>890</v>
      </c>
      <c r="H231" s="24">
        <v>890</v>
      </c>
    </row>
    <row r="232" spans="1:8" s="7" customFormat="1" ht="31.5">
      <c r="A232" s="22" t="s">
        <v>248</v>
      </c>
      <c r="B232" s="23" t="s">
        <v>49</v>
      </c>
      <c r="C232" s="23" t="s">
        <v>63</v>
      </c>
      <c r="D232" s="23" t="s">
        <v>215</v>
      </c>
      <c r="E232" s="23"/>
      <c r="F232" s="24">
        <f>F233</f>
        <v>350</v>
      </c>
      <c r="G232" s="24">
        <f t="shared" ref="G232:H232" si="95">G233</f>
        <v>350</v>
      </c>
      <c r="H232" s="24">
        <f t="shared" si="95"/>
        <v>350</v>
      </c>
    </row>
    <row r="233" spans="1:8" ht="31.5">
      <c r="A233" s="25" t="s">
        <v>233</v>
      </c>
      <c r="B233" s="23" t="s">
        <v>49</v>
      </c>
      <c r="C233" s="23" t="s">
        <v>63</v>
      </c>
      <c r="D233" s="23" t="s">
        <v>215</v>
      </c>
      <c r="E233" s="23" t="s">
        <v>29</v>
      </c>
      <c r="F233" s="24">
        <v>350</v>
      </c>
      <c r="G233" s="24">
        <v>350</v>
      </c>
      <c r="H233" s="24">
        <v>350</v>
      </c>
    </row>
    <row r="234" spans="1:8" ht="31.5">
      <c r="A234" s="22" t="s">
        <v>249</v>
      </c>
      <c r="B234" s="23" t="s">
        <v>49</v>
      </c>
      <c r="C234" s="23" t="s">
        <v>63</v>
      </c>
      <c r="D234" s="23" t="s">
        <v>216</v>
      </c>
      <c r="E234" s="23"/>
      <c r="F234" s="24">
        <f>F235</f>
        <v>420</v>
      </c>
      <c r="G234" s="24">
        <f t="shared" ref="G234:H234" si="96">G235</f>
        <v>420</v>
      </c>
      <c r="H234" s="24">
        <f t="shared" si="96"/>
        <v>420</v>
      </c>
    </row>
    <row r="235" spans="1:8" ht="31.5">
      <c r="A235" s="25" t="s">
        <v>234</v>
      </c>
      <c r="B235" s="23" t="s">
        <v>49</v>
      </c>
      <c r="C235" s="23" t="s">
        <v>63</v>
      </c>
      <c r="D235" s="23" t="s">
        <v>216</v>
      </c>
      <c r="E235" s="23" t="s">
        <v>29</v>
      </c>
      <c r="F235" s="24">
        <v>420</v>
      </c>
      <c r="G235" s="24">
        <v>420</v>
      </c>
      <c r="H235" s="24">
        <v>420</v>
      </c>
    </row>
    <row r="236" spans="1:8" ht="31.5">
      <c r="A236" s="22" t="s">
        <v>250</v>
      </c>
      <c r="B236" s="23" t="s">
        <v>49</v>
      </c>
      <c r="C236" s="23" t="s">
        <v>63</v>
      </c>
      <c r="D236" s="23" t="s">
        <v>217</v>
      </c>
      <c r="E236" s="23"/>
      <c r="F236" s="24">
        <f>F237</f>
        <v>1600</v>
      </c>
      <c r="G236" s="24">
        <f t="shared" ref="G236:H236" si="97">G237</f>
        <v>1600</v>
      </c>
      <c r="H236" s="24">
        <f t="shared" si="97"/>
        <v>1600</v>
      </c>
    </row>
    <row r="237" spans="1:8" ht="31.5">
      <c r="A237" s="25" t="s">
        <v>235</v>
      </c>
      <c r="B237" s="23" t="s">
        <v>49</v>
      </c>
      <c r="C237" s="23" t="s">
        <v>63</v>
      </c>
      <c r="D237" s="23" t="s">
        <v>217</v>
      </c>
      <c r="E237" s="23" t="s">
        <v>29</v>
      </c>
      <c r="F237" s="24">
        <v>1600</v>
      </c>
      <c r="G237" s="24">
        <v>1600</v>
      </c>
      <c r="H237" s="24">
        <v>1600</v>
      </c>
    </row>
    <row r="238" spans="1:8" ht="31.5">
      <c r="A238" s="22" t="s">
        <v>597</v>
      </c>
      <c r="B238" s="23" t="s">
        <v>49</v>
      </c>
      <c r="C238" s="23" t="s">
        <v>63</v>
      </c>
      <c r="D238" s="23" t="s">
        <v>218</v>
      </c>
      <c r="E238" s="23"/>
      <c r="F238" s="24">
        <f>F239</f>
        <v>650</v>
      </c>
      <c r="G238" s="24">
        <f t="shared" ref="G238:H238" si="98">G239</f>
        <v>650</v>
      </c>
      <c r="H238" s="24">
        <f t="shared" si="98"/>
        <v>650</v>
      </c>
    </row>
    <row r="239" spans="1:8" s="5" customFormat="1" ht="31.5">
      <c r="A239" s="25" t="s">
        <v>236</v>
      </c>
      <c r="B239" s="23" t="s">
        <v>49</v>
      </c>
      <c r="C239" s="23" t="s">
        <v>63</v>
      </c>
      <c r="D239" s="23" t="s">
        <v>218</v>
      </c>
      <c r="E239" s="23" t="s">
        <v>29</v>
      </c>
      <c r="F239" s="24">
        <v>650</v>
      </c>
      <c r="G239" s="24">
        <v>650</v>
      </c>
      <c r="H239" s="24">
        <v>650</v>
      </c>
    </row>
    <row r="240" spans="1:8" s="6" customFormat="1" ht="31.5">
      <c r="A240" s="22" t="s">
        <v>799</v>
      </c>
      <c r="B240" s="23" t="s">
        <v>49</v>
      </c>
      <c r="C240" s="23" t="s">
        <v>63</v>
      </c>
      <c r="D240" s="23" t="s">
        <v>800</v>
      </c>
      <c r="E240" s="23"/>
      <c r="F240" s="24">
        <f>F241</f>
        <v>33</v>
      </c>
      <c r="G240" s="24">
        <f t="shared" ref="G240:H240" si="99">G241</f>
        <v>35</v>
      </c>
      <c r="H240" s="24">
        <f t="shared" si="99"/>
        <v>40</v>
      </c>
    </row>
    <row r="241" spans="1:8" ht="31.5">
      <c r="A241" s="25" t="s">
        <v>801</v>
      </c>
      <c r="B241" s="23" t="s">
        <v>49</v>
      </c>
      <c r="C241" s="23" t="s">
        <v>63</v>
      </c>
      <c r="D241" s="23" t="s">
        <v>800</v>
      </c>
      <c r="E241" s="23" t="s">
        <v>29</v>
      </c>
      <c r="F241" s="24">
        <v>33</v>
      </c>
      <c r="G241" s="24">
        <v>35</v>
      </c>
      <c r="H241" s="24">
        <v>40</v>
      </c>
    </row>
    <row r="242" spans="1:8" ht="31.5">
      <c r="A242" s="22" t="s">
        <v>483</v>
      </c>
      <c r="B242" s="23" t="s">
        <v>49</v>
      </c>
      <c r="C242" s="23" t="s">
        <v>63</v>
      </c>
      <c r="D242" s="23" t="s">
        <v>219</v>
      </c>
      <c r="E242" s="23"/>
      <c r="F242" s="24">
        <f>F243</f>
        <v>485</v>
      </c>
      <c r="G242" s="24">
        <f t="shared" ref="G242:H242" si="100">G243</f>
        <v>485</v>
      </c>
      <c r="H242" s="24">
        <f t="shared" si="100"/>
        <v>485</v>
      </c>
    </row>
    <row r="243" spans="1:8" ht="31.5">
      <c r="A243" s="25" t="s">
        <v>598</v>
      </c>
      <c r="B243" s="23" t="s">
        <v>49</v>
      </c>
      <c r="C243" s="23" t="s">
        <v>63</v>
      </c>
      <c r="D243" s="23" t="s">
        <v>219</v>
      </c>
      <c r="E243" s="23" t="s">
        <v>29</v>
      </c>
      <c r="F243" s="24">
        <v>485</v>
      </c>
      <c r="G243" s="24">
        <v>485</v>
      </c>
      <c r="H243" s="24">
        <v>485</v>
      </c>
    </row>
    <row r="244" spans="1:8" s="7" customFormat="1" ht="31.5">
      <c r="A244" s="25" t="s">
        <v>251</v>
      </c>
      <c r="B244" s="23" t="s">
        <v>49</v>
      </c>
      <c r="C244" s="23" t="s">
        <v>63</v>
      </c>
      <c r="D244" s="23" t="s">
        <v>220</v>
      </c>
      <c r="E244" s="23"/>
      <c r="F244" s="24">
        <f>F245</f>
        <v>14735.8</v>
      </c>
      <c r="G244" s="24">
        <f t="shared" ref="G244:H244" si="101">G245</f>
        <v>14989.3</v>
      </c>
      <c r="H244" s="24">
        <f t="shared" si="101"/>
        <v>16066.5</v>
      </c>
    </row>
    <row r="245" spans="1:8" ht="47.25">
      <c r="A245" s="25" t="s">
        <v>237</v>
      </c>
      <c r="B245" s="23" t="s">
        <v>49</v>
      </c>
      <c r="C245" s="23" t="s">
        <v>63</v>
      </c>
      <c r="D245" s="23" t="s">
        <v>220</v>
      </c>
      <c r="E245" s="23" t="s">
        <v>29</v>
      </c>
      <c r="F245" s="24">
        <v>14735.8</v>
      </c>
      <c r="G245" s="24">
        <v>14989.3</v>
      </c>
      <c r="H245" s="24">
        <v>16066.5</v>
      </c>
    </row>
    <row r="246" spans="1:8" ht="31.5">
      <c r="A246" s="22" t="s">
        <v>252</v>
      </c>
      <c r="B246" s="23" t="s">
        <v>49</v>
      </c>
      <c r="C246" s="23" t="s">
        <v>63</v>
      </c>
      <c r="D246" s="23" t="s">
        <v>221</v>
      </c>
      <c r="E246" s="23"/>
      <c r="F246" s="24">
        <f>F247</f>
        <v>2230</v>
      </c>
      <c r="G246" s="24">
        <f t="shared" ref="G246:H246" si="102">G247</f>
        <v>2230</v>
      </c>
      <c r="H246" s="24">
        <f t="shared" si="102"/>
        <v>2230</v>
      </c>
    </row>
    <row r="247" spans="1:8" ht="31.5">
      <c r="A247" s="25" t="s">
        <v>238</v>
      </c>
      <c r="B247" s="23" t="s">
        <v>49</v>
      </c>
      <c r="C247" s="23" t="s">
        <v>63</v>
      </c>
      <c r="D247" s="23" t="s">
        <v>221</v>
      </c>
      <c r="E247" s="23" t="s">
        <v>29</v>
      </c>
      <c r="F247" s="24">
        <v>2230</v>
      </c>
      <c r="G247" s="24">
        <v>2230</v>
      </c>
      <c r="H247" s="24">
        <v>2230</v>
      </c>
    </row>
    <row r="248" spans="1:8" ht="15.75">
      <c r="A248" s="22" t="s">
        <v>253</v>
      </c>
      <c r="B248" s="23" t="s">
        <v>49</v>
      </c>
      <c r="C248" s="23" t="s">
        <v>63</v>
      </c>
      <c r="D248" s="23" t="s">
        <v>222</v>
      </c>
      <c r="E248" s="23"/>
      <c r="F248" s="24">
        <f>F249</f>
        <v>0</v>
      </c>
      <c r="G248" s="24">
        <f t="shared" ref="G248:H248" si="103">G249</f>
        <v>3202</v>
      </c>
      <c r="H248" s="24">
        <f t="shared" si="103"/>
        <v>6655.4</v>
      </c>
    </row>
    <row r="249" spans="1:8" ht="31.5">
      <c r="A249" s="22" t="s">
        <v>239</v>
      </c>
      <c r="B249" s="23" t="s">
        <v>49</v>
      </c>
      <c r="C249" s="23" t="s">
        <v>63</v>
      </c>
      <c r="D249" s="23" t="s">
        <v>222</v>
      </c>
      <c r="E249" s="23" t="s">
        <v>29</v>
      </c>
      <c r="F249" s="24">
        <v>0</v>
      </c>
      <c r="G249" s="24">
        <v>3202</v>
      </c>
      <c r="H249" s="24">
        <v>6655.4</v>
      </c>
    </row>
    <row r="250" spans="1:8" ht="15.75">
      <c r="A250" s="22" t="s">
        <v>254</v>
      </c>
      <c r="B250" s="23" t="s">
        <v>49</v>
      </c>
      <c r="C250" s="23" t="s">
        <v>63</v>
      </c>
      <c r="D250" s="23" t="s">
        <v>223</v>
      </c>
      <c r="E250" s="23"/>
      <c r="F250" s="24">
        <f>F251</f>
        <v>700</v>
      </c>
      <c r="G250" s="24">
        <f t="shared" ref="G250:H250" si="104">G251</f>
        <v>4112</v>
      </c>
      <c r="H250" s="24">
        <f t="shared" si="104"/>
        <v>750</v>
      </c>
    </row>
    <row r="251" spans="1:8" ht="15.75">
      <c r="A251" s="22" t="s">
        <v>240</v>
      </c>
      <c r="B251" s="23" t="s">
        <v>49</v>
      </c>
      <c r="C251" s="23" t="s">
        <v>63</v>
      </c>
      <c r="D251" s="23" t="s">
        <v>223</v>
      </c>
      <c r="E251" s="23" t="s">
        <v>29</v>
      </c>
      <c r="F251" s="24">
        <v>700</v>
      </c>
      <c r="G251" s="24">
        <v>4112</v>
      </c>
      <c r="H251" s="24">
        <v>750</v>
      </c>
    </row>
    <row r="252" spans="1:8" ht="31.5">
      <c r="A252" s="22" t="s">
        <v>255</v>
      </c>
      <c r="B252" s="23" t="s">
        <v>49</v>
      </c>
      <c r="C252" s="23" t="s">
        <v>63</v>
      </c>
      <c r="D252" s="23" t="s">
        <v>224</v>
      </c>
      <c r="E252" s="23"/>
      <c r="F252" s="24">
        <f>F253</f>
        <v>2450</v>
      </c>
      <c r="G252" s="24">
        <f t="shared" ref="G252:H252" si="105">G253</f>
        <v>2450</v>
      </c>
      <c r="H252" s="24">
        <f t="shared" si="105"/>
        <v>2450</v>
      </c>
    </row>
    <row r="253" spans="1:8" ht="31.5">
      <c r="A253" s="25" t="s">
        <v>241</v>
      </c>
      <c r="B253" s="23" t="s">
        <v>49</v>
      </c>
      <c r="C253" s="23" t="s">
        <v>63</v>
      </c>
      <c r="D253" s="23" t="s">
        <v>224</v>
      </c>
      <c r="E253" s="23" t="s">
        <v>29</v>
      </c>
      <c r="F253" s="24">
        <v>2450</v>
      </c>
      <c r="G253" s="24">
        <v>2450</v>
      </c>
      <c r="H253" s="24">
        <v>2450</v>
      </c>
    </row>
    <row r="254" spans="1:8" ht="15.75">
      <c r="A254" s="22" t="s">
        <v>256</v>
      </c>
      <c r="B254" s="23" t="s">
        <v>49</v>
      </c>
      <c r="C254" s="23" t="s">
        <v>63</v>
      </c>
      <c r="D254" s="23" t="s">
        <v>225</v>
      </c>
      <c r="E254" s="23"/>
      <c r="F254" s="24">
        <f>F255</f>
        <v>0</v>
      </c>
      <c r="G254" s="24">
        <f t="shared" ref="G254:H254" si="106">G255</f>
        <v>0</v>
      </c>
      <c r="H254" s="24">
        <f t="shared" si="106"/>
        <v>0</v>
      </c>
    </row>
    <row r="255" spans="1:8" ht="31.5" hidden="1">
      <c r="A255" s="25" t="s">
        <v>242</v>
      </c>
      <c r="B255" s="23" t="s">
        <v>49</v>
      </c>
      <c r="C255" s="23" t="s">
        <v>63</v>
      </c>
      <c r="D255" s="23" t="s">
        <v>225</v>
      </c>
      <c r="E255" s="23" t="s">
        <v>29</v>
      </c>
      <c r="F255" s="24"/>
      <c r="G255" s="24"/>
      <c r="H255" s="24"/>
    </row>
    <row r="256" spans="1:8" ht="15.75" hidden="1">
      <c r="A256" s="22" t="s">
        <v>482</v>
      </c>
      <c r="B256" s="23" t="s">
        <v>49</v>
      </c>
      <c r="C256" s="23" t="s">
        <v>63</v>
      </c>
      <c r="D256" s="23" t="s">
        <v>481</v>
      </c>
      <c r="E256" s="23"/>
      <c r="F256" s="24">
        <f>F257</f>
        <v>0</v>
      </c>
      <c r="G256" s="24">
        <f t="shared" ref="G256:H256" si="107">G257</f>
        <v>0</v>
      </c>
      <c r="H256" s="24">
        <f t="shared" si="107"/>
        <v>0</v>
      </c>
    </row>
    <row r="257" spans="1:8" ht="31.5" hidden="1">
      <c r="A257" s="22" t="s">
        <v>599</v>
      </c>
      <c r="B257" s="23" t="s">
        <v>49</v>
      </c>
      <c r="C257" s="23" t="s">
        <v>63</v>
      </c>
      <c r="D257" s="23" t="s">
        <v>481</v>
      </c>
      <c r="E257" s="23" t="s">
        <v>29</v>
      </c>
      <c r="F257" s="24"/>
      <c r="G257" s="24"/>
      <c r="H257" s="24"/>
    </row>
    <row r="258" spans="1:8" ht="31.5">
      <c r="A258" s="25" t="s">
        <v>262</v>
      </c>
      <c r="B258" s="23" t="s">
        <v>49</v>
      </c>
      <c r="C258" s="23" t="s">
        <v>63</v>
      </c>
      <c r="D258" s="23" t="s">
        <v>261</v>
      </c>
      <c r="E258" s="23"/>
      <c r="F258" s="24">
        <f>F259</f>
        <v>2732.4</v>
      </c>
      <c r="G258" s="24">
        <f t="shared" ref="G258:H258" si="108">G259</f>
        <v>2732.4</v>
      </c>
      <c r="H258" s="24">
        <f t="shared" si="108"/>
        <v>2732.4</v>
      </c>
    </row>
    <row r="259" spans="1:8" ht="47.25">
      <c r="A259" s="25" t="s">
        <v>260</v>
      </c>
      <c r="B259" s="23" t="s">
        <v>49</v>
      </c>
      <c r="C259" s="23" t="s">
        <v>63</v>
      </c>
      <c r="D259" s="23" t="s">
        <v>261</v>
      </c>
      <c r="E259" s="23" t="s">
        <v>29</v>
      </c>
      <c r="F259" s="24">
        <v>2732.4</v>
      </c>
      <c r="G259" s="24">
        <v>2732.4</v>
      </c>
      <c r="H259" s="24">
        <v>2732.4</v>
      </c>
    </row>
    <row r="260" spans="1:8" ht="31.5">
      <c r="A260" s="25" t="s">
        <v>600</v>
      </c>
      <c r="B260" s="23" t="s">
        <v>49</v>
      </c>
      <c r="C260" s="23" t="s">
        <v>63</v>
      </c>
      <c r="D260" s="23" t="s">
        <v>601</v>
      </c>
      <c r="E260" s="23"/>
      <c r="F260" s="24">
        <f>F261</f>
        <v>0</v>
      </c>
      <c r="G260" s="24">
        <f t="shared" ref="G260:H260" si="109">G261</f>
        <v>100</v>
      </c>
      <c r="H260" s="24">
        <f t="shared" si="109"/>
        <v>0</v>
      </c>
    </row>
    <row r="261" spans="1:8" ht="47.25">
      <c r="A261" s="25" t="s">
        <v>602</v>
      </c>
      <c r="B261" s="23" t="s">
        <v>49</v>
      </c>
      <c r="C261" s="23" t="s">
        <v>63</v>
      </c>
      <c r="D261" s="23" t="s">
        <v>601</v>
      </c>
      <c r="E261" s="23" t="s">
        <v>29</v>
      </c>
      <c r="F261" s="24">
        <v>0</v>
      </c>
      <c r="G261" s="24">
        <v>100</v>
      </c>
      <c r="H261" s="24">
        <v>0</v>
      </c>
    </row>
    <row r="262" spans="1:8" ht="31.5">
      <c r="A262" s="22" t="s">
        <v>257</v>
      </c>
      <c r="B262" s="23" t="s">
        <v>49</v>
      </c>
      <c r="C262" s="23" t="s">
        <v>63</v>
      </c>
      <c r="D262" s="23" t="s">
        <v>226</v>
      </c>
      <c r="E262" s="23"/>
      <c r="F262" s="24">
        <f>F263</f>
        <v>504</v>
      </c>
      <c r="G262" s="24">
        <f t="shared" ref="G262:H262" si="110">G263</f>
        <v>504</v>
      </c>
      <c r="H262" s="24">
        <f t="shared" si="110"/>
        <v>504</v>
      </c>
    </row>
    <row r="263" spans="1:8" ht="31.5">
      <c r="A263" s="25" t="s">
        <v>258</v>
      </c>
      <c r="B263" s="23" t="s">
        <v>49</v>
      </c>
      <c r="C263" s="23" t="s">
        <v>63</v>
      </c>
      <c r="D263" s="23" t="s">
        <v>226</v>
      </c>
      <c r="E263" s="23" t="s">
        <v>29</v>
      </c>
      <c r="F263" s="24">
        <v>504</v>
      </c>
      <c r="G263" s="24">
        <v>504</v>
      </c>
      <c r="H263" s="24">
        <v>504</v>
      </c>
    </row>
    <row r="264" spans="1:8" ht="31.5">
      <c r="A264" s="25" t="s">
        <v>603</v>
      </c>
      <c r="B264" s="23" t="s">
        <v>49</v>
      </c>
      <c r="C264" s="23" t="s">
        <v>63</v>
      </c>
      <c r="D264" s="23" t="s">
        <v>604</v>
      </c>
      <c r="E264" s="23"/>
      <c r="F264" s="24">
        <f>F265</f>
        <v>187.1</v>
      </c>
      <c r="G264" s="24">
        <f t="shared" ref="G264:H264" si="111">G265</f>
        <v>194.6</v>
      </c>
      <c r="H264" s="24">
        <f t="shared" si="111"/>
        <v>202</v>
      </c>
    </row>
    <row r="265" spans="1:8" ht="31.5">
      <c r="A265" s="25" t="s">
        <v>605</v>
      </c>
      <c r="B265" s="23" t="s">
        <v>49</v>
      </c>
      <c r="C265" s="23" t="s">
        <v>63</v>
      </c>
      <c r="D265" s="23" t="s">
        <v>604</v>
      </c>
      <c r="E265" s="23" t="s">
        <v>29</v>
      </c>
      <c r="F265" s="24">
        <v>187.1</v>
      </c>
      <c r="G265" s="24">
        <v>194.6</v>
      </c>
      <c r="H265" s="24">
        <v>202</v>
      </c>
    </row>
    <row r="266" spans="1:8" ht="15.75">
      <c r="A266" s="22" t="s">
        <v>774</v>
      </c>
      <c r="B266" s="23" t="s">
        <v>49</v>
      </c>
      <c r="C266" s="23" t="s">
        <v>63</v>
      </c>
      <c r="D266" s="23" t="s">
        <v>761</v>
      </c>
      <c r="E266" s="23"/>
      <c r="F266" s="24">
        <f>F267</f>
        <v>1669</v>
      </c>
      <c r="G266" s="24">
        <f t="shared" ref="G266:H266" si="112">G267</f>
        <v>1882.8</v>
      </c>
      <c r="H266" s="24">
        <f t="shared" si="112"/>
        <v>1916.2</v>
      </c>
    </row>
    <row r="267" spans="1:8" ht="31.5">
      <c r="A267" s="22" t="s">
        <v>775</v>
      </c>
      <c r="B267" s="23" t="s">
        <v>49</v>
      </c>
      <c r="C267" s="23" t="s">
        <v>63</v>
      </c>
      <c r="D267" s="23" t="s">
        <v>761</v>
      </c>
      <c r="E267" s="23" t="s">
        <v>32</v>
      </c>
      <c r="F267" s="24">
        <v>1669</v>
      </c>
      <c r="G267" s="24">
        <v>1882.8</v>
      </c>
      <c r="H267" s="24">
        <v>1916.2</v>
      </c>
    </row>
    <row r="268" spans="1:8" ht="47.25" hidden="1">
      <c r="A268" s="25" t="s">
        <v>802</v>
      </c>
      <c r="B268" s="23" t="s">
        <v>49</v>
      </c>
      <c r="C268" s="23" t="s">
        <v>63</v>
      </c>
      <c r="D268" s="23" t="s">
        <v>803</v>
      </c>
      <c r="E268" s="23"/>
      <c r="F268" s="24">
        <f>F269</f>
        <v>0</v>
      </c>
      <c r="G268" s="24">
        <f t="shared" ref="G268:H268" si="113">G269</f>
        <v>0</v>
      </c>
      <c r="H268" s="24">
        <f t="shared" si="113"/>
        <v>0</v>
      </c>
    </row>
    <row r="269" spans="1:8" ht="47.25" hidden="1">
      <c r="A269" s="25" t="s">
        <v>804</v>
      </c>
      <c r="B269" s="23" t="s">
        <v>49</v>
      </c>
      <c r="C269" s="23" t="s">
        <v>63</v>
      </c>
      <c r="D269" s="23" t="s">
        <v>803</v>
      </c>
      <c r="E269" s="23" t="s">
        <v>30</v>
      </c>
      <c r="F269" s="24"/>
      <c r="G269" s="24"/>
      <c r="H269" s="24"/>
    </row>
    <row r="270" spans="1:8" ht="15.75">
      <c r="A270" s="22" t="s">
        <v>259</v>
      </c>
      <c r="B270" s="23" t="s">
        <v>49</v>
      </c>
      <c r="C270" s="23" t="s">
        <v>63</v>
      </c>
      <c r="D270" s="23" t="s">
        <v>227</v>
      </c>
      <c r="E270" s="23"/>
      <c r="F270" s="24">
        <f>F271</f>
        <v>35353.699999999997</v>
      </c>
      <c r="G270" s="24">
        <f t="shared" ref="G270:H270" si="114">G271</f>
        <v>28948.7</v>
      </c>
      <c r="H270" s="24">
        <f t="shared" si="114"/>
        <v>28948.799999999999</v>
      </c>
    </row>
    <row r="271" spans="1:8" ht="31.5">
      <c r="A271" s="25" t="s">
        <v>243</v>
      </c>
      <c r="B271" s="23" t="s">
        <v>49</v>
      </c>
      <c r="C271" s="23" t="s">
        <v>63</v>
      </c>
      <c r="D271" s="23" t="s">
        <v>227</v>
      </c>
      <c r="E271" s="23" t="s">
        <v>29</v>
      </c>
      <c r="F271" s="24">
        <v>35353.699999999997</v>
      </c>
      <c r="G271" s="24">
        <v>28948.7</v>
      </c>
      <c r="H271" s="24">
        <v>28948.799999999999</v>
      </c>
    </row>
    <row r="272" spans="1:8" ht="15.75">
      <c r="A272" s="22" t="s">
        <v>67</v>
      </c>
      <c r="B272" s="23" t="s">
        <v>49</v>
      </c>
      <c r="C272" s="23" t="s">
        <v>68</v>
      </c>
      <c r="D272" s="23"/>
      <c r="E272" s="23"/>
      <c r="F272" s="24">
        <f>F273</f>
        <v>75</v>
      </c>
      <c r="G272" s="24">
        <f t="shared" ref="G272:H276" si="115">G273</f>
        <v>0</v>
      </c>
      <c r="H272" s="24">
        <f t="shared" si="115"/>
        <v>0</v>
      </c>
    </row>
    <row r="273" spans="1:8" ht="15.75">
      <c r="A273" s="22" t="s">
        <v>606</v>
      </c>
      <c r="B273" s="23" t="s">
        <v>49</v>
      </c>
      <c r="C273" s="23" t="s">
        <v>68</v>
      </c>
      <c r="D273" s="23" t="s">
        <v>58</v>
      </c>
      <c r="E273" s="23"/>
      <c r="F273" s="24">
        <f>F274</f>
        <v>75</v>
      </c>
      <c r="G273" s="24">
        <f t="shared" si="115"/>
        <v>0</v>
      </c>
      <c r="H273" s="24">
        <f t="shared" si="115"/>
        <v>0</v>
      </c>
    </row>
    <row r="274" spans="1:8" ht="15.75">
      <c r="A274" s="22" t="s">
        <v>489</v>
      </c>
      <c r="B274" s="23" t="s">
        <v>49</v>
      </c>
      <c r="C274" s="23" t="s">
        <v>68</v>
      </c>
      <c r="D274" s="23" t="s">
        <v>607</v>
      </c>
      <c r="E274" s="23"/>
      <c r="F274" s="24">
        <f>F275</f>
        <v>75</v>
      </c>
      <c r="G274" s="24">
        <f t="shared" si="115"/>
        <v>0</v>
      </c>
      <c r="H274" s="24">
        <f t="shared" si="115"/>
        <v>0</v>
      </c>
    </row>
    <row r="275" spans="1:8" ht="15.75">
      <c r="A275" s="22" t="s">
        <v>608</v>
      </c>
      <c r="B275" s="23" t="s">
        <v>49</v>
      </c>
      <c r="C275" s="23" t="s">
        <v>68</v>
      </c>
      <c r="D275" s="23" t="s">
        <v>609</v>
      </c>
      <c r="E275" s="23"/>
      <c r="F275" s="24">
        <f>F276</f>
        <v>75</v>
      </c>
      <c r="G275" s="24">
        <f t="shared" si="115"/>
        <v>0</v>
      </c>
      <c r="H275" s="24">
        <f t="shared" si="115"/>
        <v>0</v>
      </c>
    </row>
    <row r="276" spans="1:8" ht="15.75">
      <c r="A276" s="22" t="s">
        <v>610</v>
      </c>
      <c r="B276" s="23" t="s">
        <v>49</v>
      </c>
      <c r="C276" s="23" t="s">
        <v>68</v>
      </c>
      <c r="D276" s="23" t="s">
        <v>611</v>
      </c>
      <c r="E276" s="23"/>
      <c r="F276" s="24">
        <f>F277</f>
        <v>75</v>
      </c>
      <c r="G276" s="24">
        <f t="shared" si="115"/>
        <v>0</v>
      </c>
      <c r="H276" s="24">
        <f t="shared" si="115"/>
        <v>0</v>
      </c>
    </row>
    <row r="277" spans="1:8" ht="31.5">
      <c r="A277" s="22" t="s">
        <v>612</v>
      </c>
      <c r="B277" s="23" t="s">
        <v>49</v>
      </c>
      <c r="C277" s="23" t="s">
        <v>68</v>
      </c>
      <c r="D277" s="23" t="s">
        <v>611</v>
      </c>
      <c r="E277" s="23" t="s">
        <v>29</v>
      </c>
      <c r="F277" s="24">
        <v>75</v>
      </c>
      <c r="G277" s="24">
        <v>0</v>
      </c>
      <c r="H277" s="24">
        <v>0</v>
      </c>
    </row>
    <row r="278" spans="1:8" ht="15.75">
      <c r="A278" s="27" t="s">
        <v>69</v>
      </c>
      <c r="B278" s="27" t="s">
        <v>51</v>
      </c>
      <c r="C278" s="27"/>
      <c r="D278" s="27"/>
      <c r="E278" s="27"/>
      <c r="F278" s="28">
        <f>F279+F298+F308+F346</f>
        <v>448816.4</v>
      </c>
      <c r="G278" s="28">
        <f t="shared" ref="G278:H278" si="116">G279+G298+G308+G346</f>
        <v>358980.30000000005</v>
      </c>
      <c r="H278" s="28">
        <f t="shared" si="116"/>
        <v>363390.4</v>
      </c>
    </row>
    <row r="279" spans="1:8" ht="15.75">
      <c r="A279" s="22" t="s">
        <v>70</v>
      </c>
      <c r="B279" s="23" t="s">
        <v>51</v>
      </c>
      <c r="C279" s="23" t="s">
        <v>43</v>
      </c>
      <c r="D279" s="23"/>
      <c r="E279" s="23"/>
      <c r="F279" s="24">
        <f>F280+F291</f>
        <v>198663.8</v>
      </c>
      <c r="G279" s="24">
        <f t="shared" ref="G279:H279" si="117">G280+G291</f>
        <v>174081.8</v>
      </c>
      <c r="H279" s="24">
        <f t="shared" si="117"/>
        <v>188555.1</v>
      </c>
    </row>
    <row r="280" spans="1:8" s="6" customFormat="1" ht="15.75">
      <c r="A280" s="22" t="s">
        <v>613</v>
      </c>
      <c r="B280" s="23" t="s">
        <v>51</v>
      </c>
      <c r="C280" s="23" t="s">
        <v>43</v>
      </c>
      <c r="D280" s="23" t="s">
        <v>53</v>
      </c>
      <c r="E280" s="23"/>
      <c r="F280" s="24">
        <f>F281+F285</f>
        <v>196663.8</v>
      </c>
      <c r="G280" s="24">
        <f t="shared" ref="G280:H280" si="118">G281+G285</f>
        <v>172081.8</v>
      </c>
      <c r="H280" s="24">
        <f t="shared" si="118"/>
        <v>186555.1</v>
      </c>
    </row>
    <row r="281" spans="1:8" s="7" customFormat="1" ht="15.75">
      <c r="A281" s="39" t="s">
        <v>816</v>
      </c>
      <c r="B281" s="23" t="s">
        <v>51</v>
      </c>
      <c r="C281" s="23" t="s">
        <v>43</v>
      </c>
      <c r="D281" s="23" t="s">
        <v>614</v>
      </c>
      <c r="E281" s="23"/>
      <c r="F281" s="24">
        <f>F282</f>
        <v>195863.8</v>
      </c>
      <c r="G281" s="24">
        <f t="shared" ref="G281:H283" si="119">G282</f>
        <v>172081.8</v>
      </c>
      <c r="H281" s="24">
        <f t="shared" si="119"/>
        <v>186555.1</v>
      </c>
    </row>
    <row r="282" spans="1:8" ht="31.5">
      <c r="A282" s="37" t="s">
        <v>817</v>
      </c>
      <c r="B282" s="23" t="s">
        <v>51</v>
      </c>
      <c r="C282" s="23" t="s">
        <v>43</v>
      </c>
      <c r="D282" s="23" t="s">
        <v>113</v>
      </c>
      <c r="E282" s="23"/>
      <c r="F282" s="24">
        <f>F283</f>
        <v>195863.8</v>
      </c>
      <c r="G282" s="24">
        <f t="shared" si="119"/>
        <v>172081.8</v>
      </c>
      <c r="H282" s="24">
        <f t="shared" si="119"/>
        <v>186555.1</v>
      </c>
    </row>
    <row r="283" spans="1:8" ht="15.75">
      <c r="A283" s="22" t="s">
        <v>615</v>
      </c>
      <c r="B283" s="23" t="s">
        <v>51</v>
      </c>
      <c r="C283" s="23" t="s">
        <v>43</v>
      </c>
      <c r="D283" s="23" t="s">
        <v>26</v>
      </c>
      <c r="E283" s="23"/>
      <c r="F283" s="24">
        <f>F284</f>
        <v>195863.8</v>
      </c>
      <c r="G283" s="24">
        <f t="shared" si="119"/>
        <v>172081.8</v>
      </c>
      <c r="H283" s="24">
        <f t="shared" si="119"/>
        <v>186555.1</v>
      </c>
    </row>
    <row r="284" spans="1:8" ht="15.75">
      <c r="A284" s="22" t="s">
        <v>616</v>
      </c>
      <c r="B284" s="23" t="s">
        <v>51</v>
      </c>
      <c r="C284" s="23" t="s">
        <v>43</v>
      </c>
      <c r="D284" s="23" t="s">
        <v>26</v>
      </c>
      <c r="E284" s="23" t="s">
        <v>36</v>
      </c>
      <c r="F284" s="24">
        <v>195863.8</v>
      </c>
      <c r="G284" s="24">
        <v>172081.8</v>
      </c>
      <c r="H284" s="24">
        <v>186555.1</v>
      </c>
    </row>
    <row r="285" spans="1:8" ht="15.75">
      <c r="A285" s="22" t="s">
        <v>489</v>
      </c>
      <c r="B285" s="23" t="s">
        <v>51</v>
      </c>
      <c r="C285" s="23" t="s">
        <v>43</v>
      </c>
      <c r="D285" s="23" t="s">
        <v>617</v>
      </c>
      <c r="E285" s="23"/>
      <c r="F285" s="24">
        <f>F286</f>
        <v>800</v>
      </c>
      <c r="G285" s="24">
        <f t="shared" ref="G285:H285" si="120">G286</f>
        <v>0</v>
      </c>
      <c r="H285" s="24">
        <f t="shared" si="120"/>
        <v>0</v>
      </c>
    </row>
    <row r="286" spans="1:8" ht="15.75">
      <c r="A286" s="22" t="s">
        <v>263</v>
      </c>
      <c r="B286" s="23" t="s">
        <v>51</v>
      </c>
      <c r="C286" s="23" t="s">
        <v>43</v>
      </c>
      <c r="D286" s="23" t="s">
        <v>264</v>
      </c>
      <c r="E286" s="23"/>
      <c r="F286" s="24">
        <f>F287+F289</f>
        <v>800</v>
      </c>
      <c r="G286" s="24">
        <f t="shared" ref="G286:H286" si="121">G287+G289</f>
        <v>0</v>
      </c>
      <c r="H286" s="24">
        <f t="shared" si="121"/>
        <v>0</v>
      </c>
    </row>
    <row r="287" spans="1:8" ht="15.75" hidden="1">
      <c r="A287" s="22" t="s">
        <v>790</v>
      </c>
      <c r="B287" s="23" t="s">
        <v>51</v>
      </c>
      <c r="C287" s="23" t="s">
        <v>43</v>
      </c>
      <c r="D287" s="23" t="s">
        <v>789</v>
      </c>
      <c r="E287" s="23"/>
      <c r="F287" s="24">
        <f>F288</f>
        <v>0</v>
      </c>
      <c r="G287" s="24">
        <f t="shared" ref="G287:H287" si="122">G288</f>
        <v>0</v>
      </c>
      <c r="H287" s="24">
        <f t="shared" si="122"/>
        <v>0</v>
      </c>
    </row>
    <row r="288" spans="1:8" ht="15.75" hidden="1">
      <c r="A288" s="22" t="s">
        <v>791</v>
      </c>
      <c r="B288" s="23" t="s">
        <v>51</v>
      </c>
      <c r="C288" s="23" t="s">
        <v>43</v>
      </c>
      <c r="D288" s="23" t="s">
        <v>789</v>
      </c>
      <c r="E288" s="23" t="s">
        <v>29</v>
      </c>
      <c r="F288" s="24"/>
      <c r="G288" s="24"/>
      <c r="H288" s="24"/>
    </row>
    <row r="289" spans="1:8" ht="31.5">
      <c r="A289" s="22" t="s">
        <v>620</v>
      </c>
      <c r="B289" s="23" t="s">
        <v>51</v>
      </c>
      <c r="C289" s="23" t="s">
        <v>43</v>
      </c>
      <c r="D289" s="23" t="s">
        <v>621</v>
      </c>
      <c r="E289" s="23"/>
      <c r="F289" s="24">
        <f>F290</f>
        <v>800</v>
      </c>
      <c r="G289" s="24">
        <f t="shared" ref="G289:H289" si="123">G290</f>
        <v>0</v>
      </c>
      <c r="H289" s="24">
        <f t="shared" si="123"/>
        <v>0</v>
      </c>
    </row>
    <row r="290" spans="1:8" ht="31.5">
      <c r="A290" s="25" t="s">
        <v>622</v>
      </c>
      <c r="B290" s="23" t="s">
        <v>51</v>
      </c>
      <c r="C290" s="23" t="s">
        <v>43</v>
      </c>
      <c r="D290" s="23" t="s">
        <v>621</v>
      </c>
      <c r="E290" s="23" t="s">
        <v>29</v>
      </c>
      <c r="F290" s="24">
        <v>800</v>
      </c>
      <c r="G290" s="24">
        <v>0</v>
      </c>
      <c r="H290" s="24">
        <v>0</v>
      </c>
    </row>
    <row r="291" spans="1:8" ht="31.5">
      <c r="A291" s="22" t="s">
        <v>492</v>
      </c>
      <c r="B291" s="23" t="s">
        <v>51</v>
      </c>
      <c r="C291" s="23" t="s">
        <v>43</v>
      </c>
      <c r="D291" s="23" t="s">
        <v>54</v>
      </c>
      <c r="E291" s="23"/>
      <c r="F291" s="24">
        <f>F292</f>
        <v>2000</v>
      </c>
      <c r="G291" s="24">
        <f t="shared" ref="G291:H292" si="124">G292</f>
        <v>2000</v>
      </c>
      <c r="H291" s="24">
        <f t="shared" si="124"/>
        <v>2000</v>
      </c>
    </row>
    <row r="292" spans="1:8" ht="15.75">
      <c r="A292" s="22" t="s">
        <v>489</v>
      </c>
      <c r="B292" s="23" t="s">
        <v>51</v>
      </c>
      <c r="C292" s="23" t="s">
        <v>43</v>
      </c>
      <c r="D292" s="23" t="s">
        <v>493</v>
      </c>
      <c r="E292" s="23"/>
      <c r="F292" s="24">
        <f>F293</f>
        <v>2000</v>
      </c>
      <c r="G292" s="24">
        <f t="shared" si="124"/>
        <v>2000</v>
      </c>
      <c r="H292" s="24">
        <f t="shared" si="124"/>
        <v>2000</v>
      </c>
    </row>
    <row r="293" spans="1:8" ht="15.75">
      <c r="A293" s="22" t="s">
        <v>494</v>
      </c>
      <c r="B293" s="23" t="s">
        <v>51</v>
      </c>
      <c r="C293" s="23" t="s">
        <v>43</v>
      </c>
      <c r="D293" s="23" t="s">
        <v>495</v>
      </c>
      <c r="E293" s="23"/>
      <c r="F293" s="24">
        <f>F294+F296</f>
        <v>2000</v>
      </c>
      <c r="G293" s="24">
        <f t="shared" ref="G293:H293" si="125">G294+G296</f>
        <v>2000</v>
      </c>
      <c r="H293" s="24">
        <f t="shared" si="125"/>
        <v>2000</v>
      </c>
    </row>
    <row r="294" spans="1:8" s="6" customFormat="1" ht="15.75" hidden="1">
      <c r="A294" s="22" t="s">
        <v>776</v>
      </c>
      <c r="B294" s="23" t="s">
        <v>51</v>
      </c>
      <c r="C294" s="23" t="s">
        <v>43</v>
      </c>
      <c r="D294" s="23" t="s">
        <v>763</v>
      </c>
      <c r="E294" s="23"/>
      <c r="F294" s="24">
        <f>F295</f>
        <v>0</v>
      </c>
      <c r="G294" s="24">
        <f t="shared" ref="G294:H294" si="126">G295</f>
        <v>0</v>
      </c>
      <c r="H294" s="24">
        <f t="shared" si="126"/>
        <v>0</v>
      </c>
    </row>
    <row r="295" spans="1:8" s="5" customFormat="1" ht="31.5" hidden="1">
      <c r="A295" s="25" t="s">
        <v>762</v>
      </c>
      <c r="B295" s="23" t="s">
        <v>51</v>
      </c>
      <c r="C295" s="23" t="s">
        <v>43</v>
      </c>
      <c r="D295" s="23" t="s">
        <v>763</v>
      </c>
      <c r="E295" s="23" t="s">
        <v>29</v>
      </c>
      <c r="F295" s="24"/>
      <c r="G295" s="24"/>
      <c r="H295" s="24"/>
    </row>
    <row r="296" spans="1:8" s="5" customFormat="1" ht="31.5">
      <c r="A296" s="25" t="s">
        <v>496</v>
      </c>
      <c r="B296" s="23" t="s">
        <v>51</v>
      </c>
      <c r="C296" s="23" t="s">
        <v>43</v>
      </c>
      <c r="D296" s="23" t="s">
        <v>497</v>
      </c>
      <c r="E296" s="23"/>
      <c r="F296" s="24">
        <f>F297</f>
        <v>2000</v>
      </c>
      <c r="G296" s="24">
        <f t="shared" ref="G296:H296" si="127">G297</f>
        <v>2000</v>
      </c>
      <c r="H296" s="24">
        <f t="shared" si="127"/>
        <v>2000</v>
      </c>
    </row>
    <row r="297" spans="1:8" s="5" customFormat="1" ht="47.25">
      <c r="A297" s="25" t="s">
        <v>498</v>
      </c>
      <c r="B297" s="23" t="s">
        <v>51</v>
      </c>
      <c r="C297" s="23" t="s">
        <v>43</v>
      </c>
      <c r="D297" s="23" t="s">
        <v>497</v>
      </c>
      <c r="E297" s="23" t="s">
        <v>29</v>
      </c>
      <c r="F297" s="24">
        <v>2000</v>
      </c>
      <c r="G297" s="24">
        <v>2000</v>
      </c>
      <c r="H297" s="24">
        <v>2000</v>
      </c>
    </row>
    <row r="298" spans="1:8" ht="15.75">
      <c r="A298" s="22" t="s">
        <v>71</v>
      </c>
      <c r="B298" s="23" t="s">
        <v>51</v>
      </c>
      <c r="C298" s="23" t="s">
        <v>45</v>
      </c>
      <c r="D298" s="23"/>
      <c r="E298" s="23"/>
      <c r="F298" s="24">
        <f>F299</f>
        <v>146159.6</v>
      </c>
      <c r="G298" s="24">
        <f t="shared" ref="G298:H298" si="128">G299</f>
        <v>107702.1</v>
      </c>
      <c r="H298" s="24">
        <f t="shared" si="128"/>
        <v>107702.1</v>
      </c>
    </row>
    <row r="299" spans="1:8" s="6" customFormat="1" ht="31.5">
      <c r="A299" s="22" t="s">
        <v>492</v>
      </c>
      <c r="B299" s="23" t="s">
        <v>51</v>
      </c>
      <c r="C299" s="23" t="s">
        <v>45</v>
      </c>
      <c r="D299" s="23" t="s">
        <v>54</v>
      </c>
      <c r="E299" s="23"/>
      <c r="F299" s="24">
        <f>F300+F304</f>
        <v>146159.6</v>
      </c>
      <c r="G299" s="24">
        <f t="shared" ref="G299:H299" si="129">G300+G304</f>
        <v>107702.1</v>
      </c>
      <c r="H299" s="24">
        <f t="shared" si="129"/>
        <v>107702.1</v>
      </c>
    </row>
    <row r="300" spans="1:8" s="7" customFormat="1" ht="15.75">
      <c r="A300" s="39" t="s">
        <v>816</v>
      </c>
      <c r="B300" s="23" t="s">
        <v>51</v>
      </c>
      <c r="C300" s="23" t="s">
        <v>45</v>
      </c>
      <c r="D300" s="23" t="s">
        <v>623</v>
      </c>
      <c r="E300" s="23"/>
      <c r="F300" s="24">
        <f>F301</f>
        <v>38457.5</v>
      </c>
      <c r="G300" s="24">
        <f t="shared" ref="G300:H302" si="130">G301</f>
        <v>0</v>
      </c>
      <c r="H300" s="24">
        <f t="shared" si="130"/>
        <v>0</v>
      </c>
    </row>
    <row r="301" spans="1:8" ht="15.75">
      <c r="A301" s="39" t="s">
        <v>818</v>
      </c>
      <c r="B301" s="23" t="s">
        <v>51</v>
      </c>
      <c r="C301" s="23" t="s">
        <v>45</v>
      </c>
      <c r="D301" s="23" t="s">
        <v>624</v>
      </c>
      <c r="E301" s="23"/>
      <c r="F301" s="24">
        <f>F302</f>
        <v>38457.5</v>
      </c>
      <c r="G301" s="24">
        <f t="shared" si="130"/>
        <v>0</v>
      </c>
      <c r="H301" s="24">
        <f t="shared" si="130"/>
        <v>0</v>
      </c>
    </row>
    <row r="302" spans="1:8" ht="15.75">
      <c r="A302" s="22" t="s">
        <v>625</v>
      </c>
      <c r="B302" s="23" t="s">
        <v>51</v>
      </c>
      <c r="C302" s="23" t="s">
        <v>45</v>
      </c>
      <c r="D302" s="23" t="s">
        <v>626</v>
      </c>
      <c r="E302" s="23"/>
      <c r="F302" s="24">
        <f>F303</f>
        <v>38457.5</v>
      </c>
      <c r="G302" s="24">
        <f t="shared" si="130"/>
        <v>0</v>
      </c>
      <c r="H302" s="24">
        <f t="shared" si="130"/>
        <v>0</v>
      </c>
    </row>
    <row r="303" spans="1:8" s="6" customFormat="1" ht="15.75">
      <c r="A303" s="22" t="s">
        <v>627</v>
      </c>
      <c r="B303" s="23" t="s">
        <v>51</v>
      </c>
      <c r="C303" s="23" t="s">
        <v>45</v>
      </c>
      <c r="D303" s="23" t="s">
        <v>626</v>
      </c>
      <c r="E303" s="23" t="s">
        <v>36</v>
      </c>
      <c r="F303" s="24">
        <v>38457.5</v>
      </c>
      <c r="G303" s="24">
        <v>0</v>
      </c>
      <c r="H303" s="24">
        <v>0</v>
      </c>
    </row>
    <row r="304" spans="1:8" s="7" customFormat="1" ht="15.75">
      <c r="A304" s="22" t="s">
        <v>489</v>
      </c>
      <c r="B304" s="23" t="s">
        <v>51</v>
      </c>
      <c r="C304" s="23" t="s">
        <v>45</v>
      </c>
      <c r="D304" s="23" t="s">
        <v>493</v>
      </c>
      <c r="E304" s="23"/>
      <c r="F304" s="24">
        <f>F305</f>
        <v>107702.1</v>
      </c>
      <c r="G304" s="24">
        <f t="shared" ref="G304:H305" si="131">G305</f>
        <v>107702.1</v>
      </c>
      <c r="H304" s="24">
        <f t="shared" si="131"/>
        <v>107702.1</v>
      </c>
    </row>
    <row r="305" spans="1:8" ht="15.75">
      <c r="A305" s="22" t="s">
        <v>265</v>
      </c>
      <c r="B305" s="23" t="s">
        <v>51</v>
      </c>
      <c r="C305" s="23" t="s">
        <v>45</v>
      </c>
      <c r="D305" s="23" t="s">
        <v>266</v>
      </c>
      <c r="E305" s="23"/>
      <c r="F305" s="24">
        <f>F306</f>
        <v>107702.1</v>
      </c>
      <c r="G305" s="24">
        <f t="shared" si="131"/>
        <v>107702.1</v>
      </c>
      <c r="H305" s="24">
        <f t="shared" si="131"/>
        <v>107702.1</v>
      </c>
    </row>
    <row r="306" spans="1:8" s="6" customFormat="1" ht="15.75">
      <c r="A306" s="22" t="s">
        <v>270</v>
      </c>
      <c r="B306" s="23" t="s">
        <v>51</v>
      </c>
      <c r="C306" s="23" t="s">
        <v>45</v>
      </c>
      <c r="D306" s="23" t="s">
        <v>267</v>
      </c>
      <c r="E306" s="23"/>
      <c r="F306" s="24">
        <f>F307</f>
        <v>107702.1</v>
      </c>
      <c r="G306" s="24">
        <f t="shared" ref="G306:H306" si="132">G307</f>
        <v>107702.1</v>
      </c>
      <c r="H306" s="24">
        <f t="shared" si="132"/>
        <v>107702.1</v>
      </c>
    </row>
    <row r="307" spans="1:8" s="7" customFormat="1" ht="31.5">
      <c r="A307" s="25" t="s">
        <v>269</v>
      </c>
      <c r="B307" s="23" t="s">
        <v>51</v>
      </c>
      <c r="C307" s="23" t="s">
        <v>45</v>
      </c>
      <c r="D307" s="23" t="s">
        <v>267</v>
      </c>
      <c r="E307" s="23" t="s">
        <v>37</v>
      </c>
      <c r="F307" s="24">
        <v>107702.1</v>
      </c>
      <c r="G307" s="24">
        <v>107702.1</v>
      </c>
      <c r="H307" s="24">
        <v>107702.1</v>
      </c>
    </row>
    <row r="308" spans="1:8" ht="15.75">
      <c r="A308" s="22" t="s">
        <v>72</v>
      </c>
      <c r="B308" s="23" t="s">
        <v>51</v>
      </c>
      <c r="C308" s="23" t="s">
        <v>47</v>
      </c>
      <c r="D308" s="23"/>
      <c r="E308" s="23"/>
      <c r="F308" s="24">
        <f>F309+F314+F331</f>
        <v>90884.4</v>
      </c>
      <c r="G308" s="24">
        <f t="shared" ref="G308:H308" si="133">G309+G314+G331</f>
        <v>64299.5</v>
      </c>
      <c r="H308" s="24">
        <f t="shared" si="133"/>
        <v>54180</v>
      </c>
    </row>
    <row r="309" spans="1:8" ht="15.75">
      <c r="A309" s="22" t="s">
        <v>144</v>
      </c>
      <c r="B309" s="23" t="s">
        <v>51</v>
      </c>
      <c r="C309" s="23" t="s">
        <v>47</v>
      </c>
      <c r="D309" s="41">
        <v>11</v>
      </c>
      <c r="E309" s="23"/>
      <c r="F309" s="24">
        <f>F310</f>
        <v>508.6</v>
      </c>
      <c r="G309" s="24">
        <f t="shared" ref="G309:H312" si="134">G310</f>
        <v>3448</v>
      </c>
      <c r="H309" s="24">
        <f t="shared" si="134"/>
        <v>3585</v>
      </c>
    </row>
    <row r="310" spans="1:8" ht="15.75">
      <c r="A310" s="22" t="s">
        <v>489</v>
      </c>
      <c r="B310" s="23" t="s">
        <v>51</v>
      </c>
      <c r="C310" s="23" t="s">
        <v>47</v>
      </c>
      <c r="D310" s="42" t="s">
        <v>844</v>
      </c>
      <c r="E310" s="23"/>
      <c r="F310" s="24">
        <f>F311</f>
        <v>508.6</v>
      </c>
      <c r="G310" s="24">
        <f t="shared" si="134"/>
        <v>3448</v>
      </c>
      <c r="H310" s="24">
        <f t="shared" si="134"/>
        <v>3585</v>
      </c>
    </row>
    <row r="311" spans="1:8" ht="15.75">
      <c r="A311" s="22" t="s">
        <v>145</v>
      </c>
      <c r="B311" s="23" t="s">
        <v>51</v>
      </c>
      <c r="C311" s="23" t="s">
        <v>47</v>
      </c>
      <c r="D311" s="43" t="s">
        <v>845</v>
      </c>
      <c r="E311" s="23"/>
      <c r="F311" s="24">
        <f>F312</f>
        <v>508.6</v>
      </c>
      <c r="G311" s="24">
        <f t="shared" si="134"/>
        <v>3448</v>
      </c>
      <c r="H311" s="24">
        <f t="shared" si="134"/>
        <v>3585</v>
      </c>
    </row>
    <row r="312" spans="1:8" ht="15.75">
      <c r="A312" s="22" t="s">
        <v>629</v>
      </c>
      <c r="B312" s="23" t="s">
        <v>51</v>
      </c>
      <c r="C312" s="23" t="s">
        <v>47</v>
      </c>
      <c r="D312" s="41" t="s">
        <v>843</v>
      </c>
      <c r="E312" s="23"/>
      <c r="F312" s="24">
        <f>F313</f>
        <v>508.6</v>
      </c>
      <c r="G312" s="24">
        <f t="shared" si="134"/>
        <v>3448</v>
      </c>
      <c r="H312" s="24">
        <f t="shared" si="134"/>
        <v>3585</v>
      </c>
    </row>
    <row r="313" spans="1:8" ht="15.75">
      <c r="A313" s="22" t="s">
        <v>277</v>
      </c>
      <c r="B313" s="23" t="s">
        <v>51</v>
      </c>
      <c r="C313" s="23" t="s">
        <v>47</v>
      </c>
      <c r="D313" s="41" t="s">
        <v>843</v>
      </c>
      <c r="E313" s="23" t="s">
        <v>29</v>
      </c>
      <c r="F313" s="24">
        <v>508.6</v>
      </c>
      <c r="G313" s="24">
        <v>3448</v>
      </c>
      <c r="H313" s="24">
        <v>3585</v>
      </c>
    </row>
    <row r="314" spans="1:8" ht="15.75">
      <c r="A314" s="22" t="s">
        <v>203</v>
      </c>
      <c r="B314" s="23" t="s">
        <v>51</v>
      </c>
      <c r="C314" s="23" t="s">
        <v>47</v>
      </c>
      <c r="D314" s="23" t="s">
        <v>112</v>
      </c>
      <c r="E314" s="23"/>
      <c r="F314" s="24">
        <f>F315</f>
        <v>44651.299999999996</v>
      </c>
      <c r="G314" s="24">
        <f t="shared" ref="G314:H315" si="135">G315</f>
        <v>15206.9</v>
      </c>
      <c r="H314" s="24">
        <f t="shared" si="135"/>
        <v>15206.9</v>
      </c>
    </row>
    <row r="315" spans="1:8" ht="15.75">
      <c r="A315" s="22" t="s">
        <v>489</v>
      </c>
      <c r="B315" s="23" t="s">
        <v>51</v>
      </c>
      <c r="C315" s="23" t="s">
        <v>47</v>
      </c>
      <c r="D315" s="23" t="s">
        <v>588</v>
      </c>
      <c r="E315" s="23"/>
      <c r="F315" s="24">
        <f>F316</f>
        <v>44651.299999999996</v>
      </c>
      <c r="G315" s="24">
        <f t="shared" si="135"/>
        <v>15206.9</v>
      </c>
      <c r="H315" s="24">
        <f t="shared" si="135"/>
        <v>15206.9</v>
      </c>
    </row>
    <row r="316" spans="1:8" ht="15.75">
      <c r="A316" s="22" t="s">
        <v>204</v>
      </c>
      <c r="B316" s="23" t="s">
        <v>51</v>
      </c>
      <c r="C316" s="23" t="s">
        <v>47</v>
      </c>
      <c r="D316" s="23" t="s">
        <v>205</v>
      </c>
      <c r="E316" s="23"/>
      <c r="F316" s="24">
        <f>F317+F319+F321+F323+F325+F327+F329</f>
        <v>44651.299999999996</v>
      </c>
      <c r="G316" s="24">
        <f>G317+G319+G321+G323+G325+G327+G329</f>
        <v>15206.9</v>
      </c>
      <c r="H316" s="24">
        <f>H317+H319+H321+H323+H325+H327+H329</f>
        <v>15206.9</v>
      </c>
    </row>
    <row r="317" spans="1:8" s="6" customFormat="1" ht="15.75">
      <c r="A317" s="22" t="s">
        <v>275</v>
      </c>
      <c r="B317" s="23" t="s">
        <v>51</v>
      </c>
      <c r="C317" s="23" t="s">
        <v>47</v>
      </c>
      <c r="D317" s="23" t="s">
        <v>278</v>
      </c>
      <c r="E317" s="23"/>
      <c r="F317" s="24">
        <f>F318</f>
        <v>6878</v>
      </c>
      <c r="G317" s="24">
        <f t="shared" ref="G317:H317" si="136">G318</f>
        <v>0</v>
      </c>
      <c r="H317" s="24">
        <f t="shared" si="136"/>
        <v>0</v>
      </c>
    </row>
    <row r="318" spans="1:8" s="7" customFormat="1" ht="15.75">
      <c r="A318" s="22" t="s">
        <v>274</v>
      </c>
      <c r="B318" s="23" t="s">
        <v>51</v>
      </c>
      <c r="C318" s="23" t="s">
        <v>47</v>
      </c>
      <c r="D318" s="23" t="s">
        <v>278</v>
      </c>
      <c r="E318" s="23" t="s">
        <v>29</v>
      </c>
      <c r="F318" s="24">
        <v>6878</v>
      </c>
      <c r="G318" s="24">
        <v>0</v>
      </c>
      <c r="H318" s="24">
        <v>0</v>
      </c>
    </row>
    <row r="319" spans="1:8" ht="15.75">
      <c r="A319" s="22" t="s">
        <v>629</v>
      </c>
      <c r="B319" s="23" t="s">
        <v>51</v>
      </c>
      <c r="C319" s="23" t="s">
        <v>47</v>
      </c>
      <c r="D319" s="23" t="s">
        <v>279</v>
      </c>
      <c r="E319" s="23"/>
      <c r="F319" s="24">
        <f>F320</f>
        <v>8163.8</v>
      </c>
      <c r="G319" s="24">
        <f t="shared" ref="G319:H319" si="137">G320</f>
        <v>0</v>
      </c>
      <c r="H319" s="24">
        <f t="shared" si="137"/>
        <v>0</v>
      </c>
    </row>
    <row r="320" spans="1:8" ht="15.75">
      <c r="A320" s="22" t="s">
        <v>277</v>
      </c>
      <c r="B320" s="23" t="s">
        <v>51</v>
      </c>
      <c r="C320" s="23" t="s">
        <v>47</v>
      </c>
      <c r="D320" s="23" t="s">
        <v>279</v>
      </c>
      <c r="E320" s="23" t="s">
        <v>29</v>
      </c>
      <c r="F320" s="24">
        <v>8163.8</v>
      </c>
      <c r="G320" s="24">
        <v>0</v>
      </c>
      <c r="H320" s="24"/>
    </row>
    <row r="321" spans="1:8" ht="15.75">
      <c r="A321" s="22" t="s">
        <v>282</v>
      </c>
      <c r="B321" s="23" t="s">
        <v>51</v>
      </c>
      <c r="C321" s="23" t="s">
        <v>47</v>
      </c>
      <c r="D321" s="23" t="s">
        <v>280</v>
      </c>
      <c r="E321" s="23"/>
      <c r="F321" s="24">
        <f>F322</f>
        <v>2000</v>
      </c>
      <c r="G321" s="24">
        <f t="shared" ref="G321:H321" si="138">G322</f>
        <v>0</v>
      </c>
      <c r="H321" s="24">
        <f t="shared" si="138"/>
        <v>0</v>
      </c>
    </row>
    <row r="322" spans="1:8" ht="15.75">
      <c r="A322" s="22" t="s">
        <v>281</v>
      </c>
      <c r="B322" s="23" t="s">
        <v>51</v>
      </c>
      <c r="C322" s="23" t="s">
        <v>47</v>
      </c>
      <c r="D322" s="23" t="s">
        <v>280</v>
      </c>
      <c r="E322" s="23" t="s">
        <v>29</v>
      </c>
      <c r="F322" s="24">
        <v>2000</v>
      </c>
      <c r="G322" s="24">
        <v>0</v>
      </c>
      <c r="H322" s="24">
        <v>0</v>
      </c>
    </row>
    <row r="323" spans="1:8" ht="15.75">
      <c r="A323" s="22" t="s">
        <v>630</v>
      </c>
      <c r="B323" s="23" t="s">
        <v>51</v>
      </c>
      <c r="C323" s="23" t="s">
        <v>47</v>
      </c>
      <c r="D323" s="23" t="s">
        <v>283</v>
      </c>
      <c r="E323" s="23"/>
      <c r="F323" s="24">
        <f>F324</f>
        <v>362</v>
      </c>
      <c r="G323" s="24">
        <f t="shared" ref="G323:H323" si="139">G324</f>
        <v>0</v>
      </c>
      <c r="H323" s="24">
        <f t="shared" si="139"/>
        <v>0</v>
      </c>
    </row>
    <row r="324" spans="1:8" ht="15.75">
      <c r="A324" s="22" t="s">
        <v>631</v>
      </c>
      <c r="B324" s="23" t="s">
        <v>51</v>
      </c>
      <c r="C324" s="23" t="s">
        <v>47</v>
      </c>
      <c r="D324" s="23" t="s">
        <v>283</v>
      </c>
      <c r="E324" s="23" t="s">
        <v>29</v>
      </c>
      <c r="F324" s="24">
        <v>362</v>
      </c>
      <c r="G324" s="24">
        <v>0</v>
      </c>
      <c r="H324" s="24">
        <v>0</v>
      </c>
    </row>
    <row r="325" spans="1:8" ht="15.75">
      <c r="A325" s="22" t="s">
        <v>595</v>
      </c>
      <c r="B325" s="23" t="s">
        <v>51</v>
      </c>
      <c r="C325" s="23" t="s">
        <v>47</v>
      </c>
      <c r="D325" s="23" t="s">
        <v>284</v>
      </c>
      <c r="E325" s="23"/>
      <c r="F325" s="24">
        <f>F326</f>
        <v>15206.9</v>
      </c>
      <c r="G325" s="24">
        <f t="shared" ref="G325:H325" si="140">G326</f>
        <v>15206.9</v>
      </c>
      <c r="H325" s="24">
        <f t="shared" si="140"/>
        <v>15206.9</v>
      </c>
    </row>
    <row r="326" spans="1:8" s="6" customFormat="1" ht="15.75">
      <c r="A326" s="22" t="s">
        <v>596</v>
      </c>
      <c r="B326" s="23" t="s">
        <v>51</v>
      </c>
      <c r="C326" s="23" t="s">
        <v>47</v>
      </c>
      <c r="D326" s="23" t="s">
        <v>284</v>
      </c>
      <c r="E326" s="23" t="s">
        <v>29</v>
      </c>
      <c r="F326" s="24">
        <v>15206.9</v>
      </c>
      <c r="G326" s="24">
        <v>15206.9</v>
      </c>
      <c r="H326" s="24">
        <v>15206.9</v>
      </c>
    </row>
    <row r="327" spans="1:8" s="7" customFormat="1" ht="15.75">
      <c r="A327" s="22" t="s">
        <v>632</v>
      </c>
      <c r="B327" s="23" t="s">
        <v>51</v>
      </c>
      <c r="C327" s="23" t="s">
        <v>47</v>
      </c>
      <c r="D327" s="23" t="s">
        <v>285</v>
      </c>
      <c r="E327" s="23"/>
      <c r="F327" s="24">
        <f>F328</f>
        <v>3608.2</v>
      </c>
      <c r="G327" s="24">
        <f t="shared" ref="G327:H327" si="141">G328</f>
        <v>0</v>
      </c>
      <c r="H327" s="24">
        <f t="shared" si="141"/>
        <v>0</v>
      </c>
    </row>
    <row r="328" spans="1:8" ht="15.75">
      <c r="A328" s="22" t="s">
        <v>633</v>
      </c>
      <c r="B328" s="23" t="s">
        <v>51</v>
      </c>
      <c r="C328" s="23" t="s">
        <v>47</v>
      </c>
      <c r="D328" s="23" t="s">
        <v>285</v>
      </c>
      <c r="E328" s="23" t="s">
        <v>29</v>
      </c>
      <c r="F328" s="24">
        <v>3608.2</v>
      </c>
      <c r="G328" s="24">
        <v>0</v>
      </c>
      <c r="H328" s="24">
        <v>0</v>
      </c>
    </row>
    <row r="329" spans="1:8" ht="15.75">
      <c r="A329" s="22" t="s">
        <v>634</v>
      </c>
      <c r="B329" s="23" t="s">
        <v>51</v>
      </c>
      <c r="C329" s="23" t="s">
        <v>47</v>
      </c>
      <c r="D329" s="23" t="s">
        <v>286</v>
      </c>
      <c r="E329" s="23"/>
      <c r="F329" s="24">
        <f>F330</f>
        <v>8432.4</v>
      </c>
      <c r="G329" s="24">
        <f t="shared" ref="G329:H329" si="142">G330</f>
        <v>0</v>
      </c>
      <c r="H329" s="24">
        <f t="shared" si="142"/>
        <v>0</v>
      </c>
    </row>
    <row r="330" spans="1:8" ht="15.75">
      <c r="A330" s="22" t="s">
        <v>635</v>
      </c>
      <c r="B330" s="23" t="s">
        <v>51</v>
      </c>
      <c r="C330" s="23" t="s">
        <v>47</v>
      </c>
      <c r="D330" s="23" t="s">
        <v>286</v>
      </c>
      <c r="E330" s="23" t="s">
        <v>30</v>
      </c>
      <c r="F330" s="24">
        <v>8432.4</v>
      </c>
      <c r="G330" s="24">
        <v>0</v>
      </c>
      <c r="H330" s="24">
        <v>0</v>
      </c>
    </row>
    <row r="331" spans="1:8" ht="15.75">
      <c r="A331" s="22" t="s">
        <v>636</v>
      </c>
      <c r="B331" s="23" t="s">
        <v>51</v>
      </c>
      <c r="C331" s="23" t="s">
        <v>47</v>
      </c>
      <c r="D331" s="23" t="s">
        <v>637</v>
      </c>
      <c r="E331" s="23"/>
      <c r="F331" s="24">
        <f>F332+F336+F340</f>
        <v>45724.5</v>
      </c>
      <c r="G331" s="24">
        <f t="shared" ref="G331:H331" si="143">G332+G336+G340</f>
        <v>45644.6</v>
      </c>
      <c r="H331" s="24">
        <f t="shared" si="143"/>
        <v>35388.1</v>
      </c>
    </row>
    <row r="332" spans="1:8" ht="15.75">
      <c r="A332" s="39" t="s">
        <v>816</v>
      </c>
      <c r="B332" s="23" t="s">
        <v>51</v>
      </c>
      <c r="C332" s="23" t="s">
        <v>47</v>
      </c>
      <c r="D332" s="23" t="s">
        <v>793</v>
      </c>
      <c r="E332" s="23"/>
      <c r="F332" s="24">
        <f>F333</f>
        <v>10256.5</v>
      </c>
      <c r="G332" s="24">
        <f t="shared" ref="G332:H334" si="144">G333</f>
        <v>10256.5</v>
      </c>
      <c r="H332" s="24">
        <f t="shared" si="144"/>
        <v>0</v>
      </c>
    </row>
    <row r="333" spans="1:8" ht="15.75">
      <c r="A333" s="37" t="s">
        <v>819</v>
      </c>
      <c r="B333" s="23" t="s">
        <v>51</v>
      </c>
      <c r="C333" s="23" t="s">
        <v>47</v>
      </c>
      <c r="D333" s="23" t="s">
        <v>794</v>
      </c>
      <c r="E333" s="23"/>
      <c r="F333" s="24">
        <f>F334</f>
        <v>10256.5</v>
      </c>
      <c r="G333" s="24">
        <f t="shared" si="144"/>
        <v>10256.5</v>
      </c>
      <c r="H333" s="24">
        <f t="shared" si="144"/>
        <v>0</v>
      </c>
    </row>
    <row r="334" spans="1:8" ht="31.5">
      <c r="A334" s="22" t="s">
        <v>792</v>
      </c>
      <c r="B334" s="23" t="s">
        <v>51</v>
      </c>
      <c r="C334" s="23" t="s">
        <v>47</v>
      </c>
      <c r="D334" s="23" t="s">
        <v>795</v>
      </c>
      <c r="E334" s="23"/>
      <c r="F334" s="24">
        <f>F335</f>
        <v>10256.5</v>
      </c>
      <c r="G334" s="24">
        <f t="shared" si="144"/>
        <v>10256.5</v>
      </c>
      <c r="H334" s="24">
        <f t="shared" si="144"/>
        <v>0</v>
      </c>
    </row>
    <row r="335" spans="1:8" ht="31.5">
      <c r="A335" s="25" t="s">
        <v>805</v>
      </c>
      <c r="B335" s="23" t="s">
        <v>51</v>
      </c>
      <c r="C335" s="23" t="s">
        <v>47</v>
      </c>
      <c r="D335" s="23" t="s">
        <v>795</v>
      </c>
      <c r="E335" s="23" t="s">
        <v>29</v>
      </c>
      <c r="F335" s="24">
        <v>10256.5</v>
      </c>
      <c r="G335" s="24">
        <v>10256.5</v>
      </c>
      <c r="H335" s="24">
        <v>0</v>
      </c>
    </row>
    <row r="336" spans="1:8" ht="15.75">
      <c r="A336" s="37" t="s">
        <v>820</v>
      </c>
      <c r="B336" s="23" t="s">
        <v>51</v>
      </c>
      <c r="C336" s="23" t="s">
        <v>47</v>
      </c>
      <c r="D336" s="23" t="s">
        <v>638</v>
      </c>
      <c r="E336" s="23"/>
      <c r="F336" s="24">
        <f>F337</f>
        <v>35018</v>
      </c>
      <c r="G336" s="24">
        <f t="shared" ref="G336:H338" si="145">G337</f>
        <v>35388.1</v>
      </c>
      <c r="H336" s="24">
        <f t="shared" si="145"/>
        <v>35388.1</v>
      </c>
    </row>
    <row r="337" spans="1:8" ht="15.75">
      <c r="A337" s="39" t="s">
        <v>821</v>
      </c>
      <c r="B337" s="23" t="s">
        <v>51</v>
      </c>
      <c r="C337" s="23" t="s">
        <v>47</v>
      </c>
      <c r="D337" s="23" t="s">
        <v>639</v>
      </c>
      <c r="E337" s="23"/>
      <c r="F337" s="24">
        <f>F338</f>
        <v>35018</v>
      </c>
      <c r="G337" s="24">
        <f t="shared" si="145"/>
        <v>35388.1</v>
      </c>
      <c r="H337" s="24">
        <f t="shared" si="145"/>
        <v>35388.1</v>
      </c>
    </row>
    <row r="338" spans="1:8" ht="15.75">
      <c r="A338" s="22" t="s">
        <v>640</v>
      </c>
      <c r="B338" s="23" t="s">
        <v>51</v>
      </c>
      <c r="C338" s="23" t="s">
        <v>47</v>
      </c>
      <c r="D338" s="23" t="s">
        <v>641</v>
      </c>
      <c r="E338" s="23"/>
      <c r="F338" s="24">
        <f>F339</f>
        <v>35018</v>
      </c>
      <c r="G338" s="24">
        <f t="shared" si="145"/>
        <v>35388.1</v>
      </c>
      <c r="H338" s="24">
        <f t="shared" si="145"/>
        <v>35388.1</v>
      </c>
    </row>
    <row r="339" spans="1:8" ht="15.75">
      <c r="A339" s="22" t="s">
        <v>642</v>
      </c>
      <c r="B339" s="23" t="s">
        <v>51</v>
      </c>
      <c r="C339" s="23" t="s">
        <v>47</v>
      </c>
      <c r="D339" s="23" t="s">
        <v>641</v>
      </c>
      <c r="E339" s="23" t="s">
        <v>29</v>
      </c>
      <c r="F339" s="24">
        <v>35018</v>
      </c>
      <c r="G339" s="24">
        <v>35388.1</v>
      </c>
      <c r="H339" s="24">
        <v>35388.1</v>
      </c>
    </row>
    <row r="340" spans="1:8" ht="15.75">
      <c r="A340" s="22" t="s">
        <v>489</v>
      </c>
      <c r="B340" s="23" t="s">
        <v>51</v>
      </c>
      <c r="C340" s="23" t="s">
        <v>47</v>
      </c>
      <c r="D340" s="23" t="s">
        <v>643</v>
      </c>
      <c r="E340" s="23"/>
      <c r="F340" s="24">
        <f>F341</f>
        <v>450</v>
      </c>
      <c r="G340" s="24">
        <f t="shared" ref="G340:H344" si="146">G341</f>
        <v>0</v>
      </c>
      <c r="H340" s="24">
        <f t="shared" si="146"/>
        <v>0</v>
      </c>
    </row>
    <row r="341" spans="1:8" ht="15.75">
      <c r="A341" s="22" t="s">
        <v>644</v>
      </c>
      <c r="B341" s="23" t="s">
        <v>51</v>
      </c>
      <c r="C341" s="23" t="s">
        <v>47</v>
      </c>
      <c r="D341" s="23" t="s">
        <v>645</v>
      </c>
      <c r="E341" s="23"/>
      <c r="F341" s="24">
        <f>F342+F344</f>
        <v>450</v>
      </c>
      <c r="G341" s="24">
        <f>G344</f>
        <v>0</v>
      </c>
      <c r="H341" s="24">
        <f>H344</f>
        <v>0</v>
      </c>
    </row>
    <row r="342" spans="1:8" ht="47.25">
      <c r="A342" s="22" t="s">
        <v>618</v>
      </c>
      <c r="B342" s="23" t="s">
        <v>51</v>
      </c>
      <c r="C342" s="23" t="s">
        <v>47</v>
      </c>
      <c r="D342" s="23" t="s">
        <v>842</v>
      </c>
      <c r="E342" s="23"/>
      <c r="F342" s="24">
        <f>F343</f>
        <v>300</v>
      </c>
      <c r="G342" s="24">
        <f t="shared" si="146"/>
        <v>0</v>
      </c>
      <c r="H342" s="24">
        <f t="shared" si="146"/>
        <v>0</v>
      </c>
    </row>
    <row r="343" spans="1:8" s="5" customFormat="1" ht="47.25">
      <c r="A343" s="25" t="s">
        <v>619</v>
      </c>
      <c r="B343" s="23" t="s">
        <v>51</v>
      </c>
      <c r="C343" s="23" t="s">
        <v>47</v>
      </c>
      <c r="D343" s="23" t="s">
        <v>842</v>
      </c>
      <c r="E343" s="23" t="s">
        <v>29</v>
      </c>
      <c r="F343" s="24">
        <v>300</v>
      </c>
      <c r="G343" s="24">
        <v>0</v>
      </c>
      <c r="H343" s="24">
        <v>0</v>
      </c>
    </row>
    <row r="344" spans="1:8" ht="31.5">
      <c r="A344" s="22" t="s">
        <v>646</v>
      </c>
      <c r="B344" s="23" t="s">
        <v>51</v>
      </c>
      <c r="C344" s="23" t="s">
        <v>47</v>
      </c>
      <c r="D344" s="23" t="s">
        <v>647</v>
      </c>
      <c r="E344" s="23"/>
      <c r="F344" s="24">
        <f>F345</f>
        <v>150</v>
      </c>
      <c r="G344" s="24">
        <f t="shared" si="146"/>
        <v>0</v>
      </c>
      <c r="H344" s="24">
        <f t="shared" si="146"/>
        <v>0</v>
      </c>
    </row>
    <row r="345" spans="1:8" s="5" customFormat="1" ht="31.5">
      <c r="A345" s="25" t="s">
        <v>648</v>
      </c>
      <c r="B345" s="23" t="s">
        <v>51</v>
      </c>
      <c r="C345" s="23" t="s">
        <v>47</v>
      </c>
      <c r="D345" s="23" t="s">
        <v>647</v>
      </c>
      <c r="E345" s="23" t="s">
        <v>29</v>
      </c>
      <c r="F345" s="24">
        <v>150</v>
      </c>
      <c r="G345" s="24">
        <v>0</v>
      </c>
      <c r="H345" s="24">
        <v>0</v>
      </c>
    </row>
    <row r="346" spans="1:8" s="6" customFormat="1" ht="15.75">
      <c r="A346" s="22" t="s">
        <v>73</v>
      </c>
      <c r="B346" s="23" t="s">
        <v>51</v>
      </c>
      <c r="C346" s="23" t="s">
        <v>51</v>
      </c>
      <c r="D346" s="23"/>
      <c r="E346" s="23"/>
      <c r="F346" s="24">
        <f>F347</f>
        <v>13108.6</v>
      </c>
      <c r="G346" s="24">
        <f t="shared" ref="G346:H348" si="147">G347</f>
        <v>12896.9</v>
      </c>
      <c r="H346" s="24">
        <f t="shared" si="147"/>
        <v>12953.2</v>
      </c>
    </row>
    <row r="347" spans="1:8" s="7" customFormat="1" ht="15.75">
      <c r="A347" s="22" t="s">
        <v>203</v>
      </c>
      <c r="B347" s="23" t="s">
        <v>51</v>
      </c>
      <c r="C347" s="23" t="s">
        <v>51</v>
      </c>
      <c r="D347" s="23" t="s">
        <v>112</v>
      </c>
      <c r="E347" s="23"/>
      <c r="F347" s="24">
        <f>F348</f>
        <v>13108.6</v>
      </c>
      <c r="G347" s="24">
        <f t="shared" si="147"/>
        <v>12896.9</v>
      </c>
      <c r="H347" s="24">
        <f t="shared" si="147"/>
        <v>12953.2</v>
      </c>
    </row>
    <row r="348" spans="1:8" ht="15.75">
      <c r="A348" s="22" t="s">
        <v>489</v>
      </c>
      <c r="B348" s="23" t="s">
        <v>51</v>
      </c>
      <c r="C348" s="23" t="s">
        <v>51</v>
      </c>
      <c r="D348" s="23" t="s">
        <v>588</v>
      </c>
      <c r="E348" s="23"/>
      <c r="F348" s="24">
        <f>F349</f>
        <v>13108.6</v>
      </c>
      <c r="G348" s="24">
        <f t="shared" si="147"/>
        <v>12896.9</v>
      </c>
      <c r="H348" s="24">
        <f t="shared" si="147"/>
        <v>12953.2</v>
      </c>
    </row>
    <row r="349" spans="1:8" ht="31.5">
      <c r="A349" s="22" t="s">
        <v>287</v>
      </c>
      <c r="B349" s="23" t="s">
        <v>51</v>
      </c>
      <c r="C349" s="23" t="s">
        <v>51</v>
      </c>
      <c r="D349" s="23" t="s">
        <v>288</v>
      </c>
      <c r="E349" s="23"/>
      <c r="F349" s="24">
        <f>F350+F352</f>
        <v>13108.6</v>
      </c>
      <c r="G349" s="24">
        <f t="shared" ref="G349:H349" si="148">G350+G352</f>
        <v>12896.9</v>
      </c>
      <c r="H349" s="24">
        <f t="shared" si="148"/>
        <v>12953.2</v>
      </c>
    </row>
    <row r="350" spans="1:8" s="6" customFormat="1" ht="15.75">
      <c r="A350" s="22" t="s">
        <v>140</v>
      </c>
      <c r="B350" s="23" t="s">
        <v>51</v>
      </c>
      <c r="C350" s="23" t="s">
        <v>51</v>
      </c>
      <c r="D350" s="23" t="s">
        <v>289</v>
      </c>
      <c r="E350" s="23"/>
      <c r="F350" s="24">
        <f>F351</f>
        <v>11407.1</v>
      </c>
      <c r="G350" s="24">
        <f t="shared" ref="G350:H350" si="149">G351</f>
        <v>12199</v>
      </c>
      <c r="H350" s="24">
        <f t="shared" si="149"/>
        <v>12219.7</v>
      </c>
    </row>
    <row r="351" spans="1:8" s="7" customFormat="1" ht="31.5">
      <c r="A351" s="22" t="s">
        <v>115</v>
      </c>
      <c r="B351" s="23" t="s">
        <v>51</v>
      </c>
      <c r="C351" s="23" t="s">
        <v>51</v>
      </c>
      <c r="D351" s="23" t="s">
        <v>289</v>
      </c>
      <c r="E351" s="23" t="s">
        <v>28</v>
      </c>
      <c r="F351" s="24">
        <v>11407.1</v>
      </c>
      <c r="G351" s="24">
        <v>12199</v>
      </c>
      <c r="H351" s="24">
        <v>12219.7</v>
      </c>
    </row>
    <row r="352" spans="1:8" ht="15.75">
      <c r="A352" s="22" t="s">
        <v>119</v>
      </c>
      <c r="B352" s="23" t="s">
        <v>51</v>
      </c>
      <c r="C352" s="23" t="s">
        <v>51</v>
      </c>
      <c r="D352" s="23" t="s">
        <v>290</v>
      </c>
      <c r="E352" s="23"/>
      <c r="F352" s="24">
        <f>F353+F354</f>
        <v>1701.5</v>
      </c>
      <c r="G352" s="24">
        <f t="shared" ref="G352:H352" si="150">G353+G354</f>
        <v>697.9</v>
      </c>
      <c r="H352" s="24">
        <f t="shared" si="150"/>
        <v>733.5</v>
      </c>
    </row>
    <row r="353" spans="1:8" ht="31.5">
      <c r="A353" s="25" t="s">
        <v>117</v>
      </c>
      <c r="B353" s="23" t="s">
        <v>51</v>
      </c>
      <c r="C353" s="23" t="s">
        <v>51</v>
      </c>
      <c r="D353" s="23" t="s">
        <v>290</v>
      </c>
      <c r="E353" s="23" t="s">
        <v>29</v>
      </c>
      <c r="F353" s="24">
        <v>1699.9</v>
      </c>
      <c r="G353" s="24">
        <v>696.3</v>
      </c>
      <c r="H353" s="24">
        <v>731.9</v>
      </c>
    </row>
    <row r="354" spans="1:8" s="7" customFormat="1" ht="31.5">
      <c r="A354" s="22" t="s">
        <v>118</v>
      </c>
      <c r="B354" s="23" t="s">
        <v>51</v>
      </c>
      <c r="C354" s="23" t="s">
        <v>51</v>
      </c>
      <c r="D354" s="23" t="s">
        <v>290</v>
      </c>
      <c r="E354" s="23" t="s">
        <v>30</v>
      </c>
      <c r="F354" s="24">
        <v>1.6</v>
      </c>
      <c r="G354" s="24">
        <v>1.6</v>
      </c>
      <c r="H354" s="24">
        <v>1.6</v>
      </c>
    </row>
    <row r="355" spans="1:8" ht="15.75">
      <c r="A355" s="27" t="s">
        <v>74</v>
      </c>
      <c r="B355" s="27" t="s">
        <v>53</v>
      </c>
      <c r="C355" s="27"/>
      <c r="D355" s="27"/>
      <c r="E355" s="27"/>
      <c r="F355" s="28">
        <f>F356</f>
        <v>2806.4</v>
      </c>
      <c r="G355" s="28">
        <f t="shared" ref="G355:H357" si="151">G356</f>
        <v>0</v>
      </c>
      <c r="H355" s="28">
        <f t="shared" si="151"/>
        <v>0</v>
      </c>
    </row>
    <row r="356" spans="1:8" ht="15.75">
      <c r="A356" s="22" t="s">
        <v>75</v>
      </c>
      <c r="B356" s="23" t="s">
        <v>53</v>
      </c>
      <c r="C356" s="23" t="s">
        <v>47</v>
      </c>
      <c r="D356" s="23"/>
      <c r="E356" s="23"/>
      <c r="F356" s="24">
        <f>F357</f>
        <v>2806.4</v>
      </c>
      <c r="G356" s="24">
        <f t="shared" si="151"/>
        <v>0</v>
      </c>
      <c r="H356" s="24">
        <f t="shared" si="151"/>
        <v>0</v>
      </c>
    </row>
    <row r="357" spans="1:8" ht="15.75">
      <c r="A357" s="22" t="s">
        <v>144</v>
      </c>
      <c r="B357" s="23" t="s">
        <v>53</v>
      </c>
      <c r="C357" s="23" t="s">
        <v>47</v>
      </c>
      <c r="D357" s="23" t="s">
        <v>56</v>
      </c>
      <c r="E357" s="23"/>
      <c r="F357" s="24">
        <f>F358</f>
        <v>2806.4</v>
      </c>
      <c r="G357" s="24">
        <f t="shared" si="151"/>
        <v>0</v>
      </c>
      <c r="H357" s="24">
        <f t="shared" si="151"/>
        <v>0</v>
      </c>
    </row>
    <row r="358" spans="1:8" ht="15.75">
      <c r="A358" s="22" t="s">
        <v>489</v>
      </c>
      <c r="B358" s="23" t="s">
        <v>53</v>
      </c>
      <c r="C358" s="23" t="s">
        <v>47</v>
      </c>
      <c r="D358" s="23" t="s">
        <v>628</v>
      </c>
      <c r="E358" s="23"/>
      <c r="F358" s="24">
        <f>F359+F362</f>
        <v>2806.4</v>
      </c>
      <c r="G358" s="24">
        <f t="shared" ref="G358:H358" si="152">G359+G362</f>
        <v>0</v>
      </c>
      <c r="H358" s="24">
        <f t="shared" si="152"/>
        <v>0</v>
      </c>
    </row>
    <row r="359" spans="1:8" ht="15.75">
      <c r="A359" s="22" t="s">
        <v>145</v>
      </c>
      <c r="B359" s="23" t="s">
        <v>53</v>
      </c>
      <c r="C359" s="23" t="s">
        <v>47</v>
      </c>
      <c r="D359" s="23" t="s">
        <v>146</v>
      </c>
      <c r="E359" s="23"/>
      <c r="F359" s="24">
        <f>F360</f>
        <v>1910.5</v>
      </c>
      <c r="G359" s="24">
        <f t="shared" ref="G359:H360" si="153">G360</f>
        <v>0</v>
      </c>
      <c r="H359" s="24">
        <f t="shared" si="153"/>
        <v>0</v>
      </c>
    </row>
    <row r="360" spans="1:8" ht="24.75" customHeight="1">
      <c r="A360" s="22" t="s">
        <v>764</v>
      </c>
      <c r="B360" s="23" t="s">
        <v>53</v>
      </c>
      <c r="C360" s="23" t="s">
        <v>47</v>
      </c>
      <c r="D360" s="23" t="s">
        <v>765</v>
      </c>
      <c r="E360" s="23"/>
      <c r="F360" s="24">
        <f>F361</f>
        <v>1910.5</v>
      </c>
      <c r="G360" s="24">
        <f t="shared" si="153"/>
        <v>0</v>
      </c>
      <c r="H360" s="24">
        <f t="shared" si="153"/>
        <v>0</v>
      </c>
    </row>
    <row r="361" spans="1:8" ht="38.25" customHeight="1">
      <c r="A361" s="22" t="s">
        <v>777</v>
      </c>
      <c r="B361" s="23" t="s">
        <v>53</v>
      </c>
      <c r="C361" s="23" t="s">
        <v>47</v>
      </c>
      <c r="D361" s="23" t="s">
        <v>765</v>
      </c>
      <c r="E361" s="23" t="s">
        <v>29</v>
      </c>
      <c r="F361" s="24">
        <v>1910.5</v>
      </c>
      <c r="G361" s="24">
        <v>0</v>
      </c>
      <c r="H361" s="24">
        <v>0</v>
      </c>
    </row>
    <row r="362" spans="1:8" ht="15.75">
      <c r="A362" s="22" t="s">
        <v>273</v>
      </c>
      <c r="B362" s="23" t="s">
        <v>53</v>
      </c>
      <c r="C362" s="23" t="s">
        <v>47</v>
      </c>
      <c r="D362" s="23" t="s">
        <v>276</v>
      </c>
      <c r="E362" s="23"/>
      <c r="F362" s="24">
        <f>F363+F365</f>
        <v>895.9</v>
      </c>
      <c r="G362" s="24">
        <f t="shared" ref="G362:H362" si="154">G363+G365</f>
        <v>0</v>
      </c>
      <c r="H362" s="24">
        <f t="shared" si="154"/>
        <v>0</v>
      </c>
    </row>
    <row r="363" spans="1:8" s="5" customFormat="1" ht="15.75">
      <c r="A363" s="22" t="s">
        <v>649</v>
      </c>
      <c r="B363" s="23" t="s">
        <v>53</v>
      </c>
      <c r="C363" s="23" t="s">
        <v>47</v>
      </c>
      <c r="D363" s="23" t="s">
        <v>650</v>
      </c>
      <c r="E363" s="23"/>
      <c r="F363" s="24">
        <f>F364</f>
        <v>210.6</v>
      </c>
      <c r="G363" s="24">
        <f t="shared" ref="G363:H363" si="155">G364</f>
        <v>0</v>
      </c>
      <c r="H363" s="24">
        <f t="shared" si="155"/>
        <v>0</v>
      </c>
    </row>
    <row r="364" spans="1:8" s="5" customFormat="1" ht="15.75">
      <c r="A364" s="22" t="s">
        <v>651</v>
      </c>
      <c r="B364" s="23" t="s">
        <v>53</v>
      </c>
      <c r="C364" s="23" t="s">
        <v>47</v>
      </c>
      <c r="D364" s="23" t="s">
        <v>650</v>
      </c>
      <c r="E364" s="23" t="s">
        <v>29</v>
      </c>
      <c r="F364" s="24">
        <v>210.6</v>
      </c>
      <c r="G364" s="24">
        <v>0</v>
      </c>
      <c r="H364" s="24">
        <v>0</v>
      </c>
    </row>
    <row r="365" spans="1:8" s="5" customFormat="1" ht="15.75">
      <c r="A365" s="22" t="s">
        <v>275</v>
      </c>
      <c r="B365" s="23" t="s">
        <v>53</v>
      </c>
      <c r="C365" s="23" t="s">
        <v>47</v>
      </c>
      <c r="D365" s="23" t="s">
        <v>766</v>
      </c>
      <c r="E365" s="23"/>
      <c r="F365" s="24">
        <f>F366</f>
        <v>685.3</v>
      </c>
      <c r="G365" s="24">
        <f t="shared" ref="G365:H365" si="156">G366</f>
        <v>0</v>
      </c>
      <c r="H365" s="24">
        <f t="shared" si="156"/>
        <v>0</v>
      </c>
    </row>
    <row r="366" spans="1:8" s="5" customFormat="1" ht="15.75">
      <c r="A366" s="22" t="s">
        <v>274</v>
      </c>
      <c r="B366" s="23" t="s">
        <v>53</v>
      </c>
      <c r="C366" s="23" t="s">
        <v>47</v>
      </c>
      <c r="D366" s="23" t="s">
        <v>766</v>
      </c>
      <c r="E366" s="23" t="s">
        <v>29</v>
      </c>
      <c r="F366" s="24">
        <v>685.3</v>
      </c>
      <c r="G366" s="24">
        <v>0</v>
      </c>
      <c r="H366" s="24">
        <v>0</v>
      </c>
    </row>
    <row r="367" spans="1:8" ht="15.75">
      <c r="A367" s="27" t="s">
        <v>76</v>
      </c>
      <c r="B367" s="27" t="s">
        <v>54</v>
      </c>
      <c r="C367" s="27"/>
      <c r="D367" s="27"/>
      <c r="E367" s="27"/>
      <c r="F367" s="28">
        <f>F368+F388+F450+F484+F493</f>
        <v>802933.6</v>
      </c>
      <c r="G367" s="28">
        <f t="shared" ref="G367:H367" si="157">G368+G388+G450+G484+G493</f>
        <v>856908.49999999988</v>
      </c>
      <c r="H367" s="28">
        <f t="shared" si="157"/>
        <v>881918.00000000012</v>
      </c>
    </row>
    <row r="368" spans="1:8" ht="15.75">
      <c r="A368" s="22" t="s">
        <v>77</v>
      </c>
      <c r="B368" s="23" t="s">
        <v>54</v>
      </c>
      <c r="C368" s="23" t="s">
        <v>43</v>
      </c>
      <c r="D368" s="23"/>
      <c r="E368" s="23"/>
      <c r="F368" s="24">
        <f>F369+F383</f>
        <v>286757.5</v>
      </c>
      <c r="G368" s="24">
        <f>G369+G383</f>
        <v>319261.19999999995</v>
      </c>
      <c r="H368" s="24">
        <f>H369+H383</f>
        <v>323527.7</v>
      </c>
    </row>
    <row r="369" spans="1:8" ht="15.75">
      <c r="A369" s="22" t="s">
        <v>291</v>
      </c>
      <c r="B369" s="23" t="s">
        <v>54</v>
      </c>
      <c r="C369" s="23" t="s">
        <v>43</v>
      </c>
      <c r="D369" s="23" t="s">
        <v>45</v>
      </c>
      <c r="E369" s="23"/>
      <c r="F369" s="24">
        <f>F370</f>
        <v>285792.40000000002</v>
      </c>
      <c r="G369" s="24">
        <f t="shared" ref="G369:H369" si="158">G370</f>
        <v>319261.19999999995</v>
      </c>
      <c r="H369" s="24">
        <f t="shared" si="158"/>
        <v>323527.7</v>
      </c>
    </row>
    <row r="370" spans="1:8" ht="15.75">
      <c r="A370" s="22" t="s">
        <v>489</v>
      </c>
      <c r="B370" s="23" t="s">
        <v>54</v>
      </c>
      <c r="C370" s="23" t="s">
        <v>43</v>
      </c>
      <c r="D370" s="23" t="s">
        <v>653</v>
      </c>
      <c r="E370" s="23"/>
      <c r="F370" s="24">
        <f>F371+F380</f>
        <v>285792.40000000002</v>
      </c>
      <c r="G370" s="24">
        <f>G371+G380</f>
        <v>319261.19999999995</v>
      </c>
      <c r="H370" s="24">
        <f>H371+H380</f>
        <v>323527.7</v>
      </c>
    </row>
    <row r="371" spans="1:8" ht="15.75">
      <c r="A371" s="22" t="s">
        <v>654</v>
      </c>
      <c r="B371" s="23" t="s">
        <v>54</v>
      </c>
      <c r="C371" s="23" t="s">
        <v>43</v>
      </c>
      <c r="D371" s="23" t="s">
        <v>292</v>
      </c>
      <c r="E371" s="23"/>
      <c r="F371" s="24">
        <f>F372+F374+F376+F378</f>
        <v>285760.40000000002</v>
      </c>
      <c r="G371" s="24">
        <f t="shared" ref="G371:H371" si="159">G372+G374+G376+G378</f>
        <v>319261.19999999995</v>
      </c>
      <c r="H371" s="24">
        <f t="shared" si="159"/>
        <v>323527.7</v>
      </c>
    </row>
    <row r="372" spans="1:8" ht="31.5">
      <c r="A372" s="25" t="s">
        <v>150</v>
      </c>
      <c r="B372" s="23" t="s">
        <v>54</v>
      </c>
      <c r="C372" s="23" t="s">
        <v>43</v>
      </c>
      <c r="D372" s="23" t="s">
        <v>293</v>
      </c>
      <c r="E372" s="23"/>
      <c r="F372" s="24">
        <f>F373</f>
        <v>46503.6</v>
      </c>
      <c r="G372" s="24">
        <f t="shared" ref="G372:H372" si="160">G373</f>
        <v>74460.2</v>
      </c>
      <c r="H372" s="24">
        <f t="shared" si="160"/>
        <v>77205</v>
      </c>
    </row>
    <row r="373" spans="1:8" ht="31.5">
      <c r="A373" s="25" t="s">
        <v>164</v>
      </c>
      <c r="B373" s="23" t="s">
        <v>54</v>
      </c>
      <c r="C373" s="23" t="s">
        <v>43</v>
      </c>
      <c r="D373" s="23" t="s">
        <v>293</v>
      </c>
      <c r="E373" s="23" t="s">
        <v>34</v>
      </c>
      <c r="F373" s="24">
        <v>46503.6</v>
      </c>
      <c r="G373" s="24">
        <v>74460.2</v>
      </c>
      <c r="H373" s="24">
        <v>77205</v>
      </c>
    </row>
    <row r="374" spans="1:8" ht="15.75">
      <c r="A374" s="22" t="s">
        <v>295</v>
      </c>
      <c r="B374" s="23" t="s">
        <v>54</v>
      </c>
      <c r="C374" s="23" t="s">
        <v>43</v>
      </c>
      <c r="D374" s="23" t="s">
        <v>296</v>
      </c>
      <c r="E374" s="23"/>
      <c r="F374" s="24">
        <f>F375</f>
        <v>21684.400000000001</v>
      </c>
      <c r="G374" s="24">
        <f t="shared" ref="G374:H374" si="161">G375</f>
        <v>27046.2</v>
      </c>
      <c r="H374" s="24">
        <f t="shared" si="161"/>
        <v>28128.1</v>
      </c>
    </row>
    <row r="375" spans="1:8" ht="25.5" customHeight="1">
      <c r="A375" s="22" t="s">
        <v>294</v>
      </c>
      <c r="B375" s="23" t="s">
        <v>54</v>
      </c>
      <c r="C375" s="23" t="s">
        <v>43</v>
      </c>
      <c r="D375" s="23" t="s">
        <v>296</v>
      </c>
      <c r="E375" s="23" t="s">
        <v>34</v>
      </c>
      <c r="F375" s="24">
        <v>21684.400000000001</v>
      </c>
      <c r="G375" s="24">
        <v>27046.2</v>
      </c>
      <c r="H375" s="24">
        <v>28128.1</v>
      </c>
    </row>
    <row r="376" spans="1:8" ht="15.75">
      <c r="A376" s="22" t="s">
        <v>491</v>
      </c>
      <c r="B376" s="23" t="s">
        <v>54</v>
      </c>
      <c r="C376" s="23" t="s">
        <v>43</v>
      </c>
      <c r="D376" s="23" t="s">
        <v>767</v>
      </c>
      <c r="E376" s="23"/>
      <c r="F376" s="24">
        <f>F377</f>
        <v>239.8</v>
      </c>
      <c r="G376" s="24">
        <f t="shared" ref="G376:H376" si="162">G377</f>
        <v>0</v>
      </c>
      <c r="H376" s="24">
        <f t="shared" si="162"/>
        <v>0</v>
      </c>
    </row>
    <row r="377" spans="1:8" ht="15.75">
      <c r="A377" s="22" t="s">
        <v>770</v>
      </c>
      <c r="B377" s="23" t="s">
        <v>54</v>
      </c>
      <c r="C377" s="23" t="s">
        <v>43</v>
      </c>
      <c r="D377" s="23" t="s">
        <v>767</v>
      </c>
      <c r="E377" s="23" t="s">
        <v>34</v>
      </c>
      <c r="F377" s="24">
        <v>239.8</v>
      </c>
      <c r="G377" s="24">
        <v>0</v>
      </c>
      <c r="H377" s="24">
        <v>0</v>
      </c>
    </row>
    <row r="378" spans="1:8" s="5" customFormat="1" ht="63">
      <c r="A378" s="25" t="s">
        <v>299</v>
      </c>
      <c r="B378" s="23" t="s">
        <v>54</v>
      </c>
      <c r="C378" s="23" t="s">
        <v>43</v>
      </c>
      <c r="D378" s="23" t="s">
        <v>297</v>
      </c>
      <c r="E378" s="23"/>
      <c r="F378" s="24">
        <f>F379</f>
        <v>217332.6</v>
      </c>
      <c r="G378" s="24">
        <f t="shared" ref="G378:H378" si="163">G379</f>
        <v>217754.8</v>
      </c>
      <c r="H378" s="24">
        <f t="shared" si="163"/>
        <v>218194.6</v>
      </c>
    </row>
    <row r="379" spans="1:8" s="6" customFormat="1" ht="63">
      <c r="A379" s="25" t="s">
        <v>298</v>
      </c>
      <c r="B379" s="23" t="s">
        <v>54</v>
      </c>
      <c r="C379" s="23" t="s">
        <v>43</v>
      </c>
      <c r="D379" s="23" t="s">
        <v>297</v>
      </c>
      <c r="E379" s="23" t="s">
        <v>34</v>
      </c>
      <c r="F379" s="24">
        <v>217332.6</v>
      </c>
      <c r="G379" s="24">
        <v>217754.8</v>
      </c>
      <c r="H379" s="24">
        <v>218194.6</v>
      </c>
    </row>
    <row r="380" spans="1:8" ht="15.75">
      <c r="A380" s="22" t="s">
        <v>690</v>
      </c>
      <c r="B380" s="23" t="s">
        <v>54</v>
      </c>
      <c r="C380" s="23" t="s">
        <v>43</v>
      </c>
      <c r="D380" s="23" t="s">
        <v>300</v>
      </c>
      <c r="E380" s="23"/>
      <c r="F380" s="24">
        <f>F381</f>
        <v>32</v>
      </c>
      <c r="G380" s="24">
        <f t="shared" ref="G380:H381" si="164">G381</f>
        <v>0</v>
      </c>
      <c r="H380" s="24">
        <f t="shared" si="164"/>
        <v>0</v>
      </c>
    </row>
    <row r="381" spans="1:8" ht="15.75">
      <c r="A381" s="22" t="s">
        <v>779</v>
      </c>
      <c r="B381" s="23" t="s">
        <v>54</v>
      </c>
      <c r="C381" s="23" t="s">
        <v>43</v>
      </c>
      <c r="D381" s="23" t="s">
        <v>781</v>
      </c>
      <c r="E381" s="23"/>
      <c r="F381" s="24">
        <f>F382</f>
        <v>32</v>
      </c>
      <c r="G381" s="24">
        <f t="shared" si="164"/>
        <v>0</v>
      </c>
      <c r="H381" s="24">
        <f t="shared" si="164"/>
        <v>0</v>
      </c>
    </row>
    <row r="382" spans="1:8" ht="15.75">
      <c r="A382" s="22" t="s">
        <v>780</v>
      </c>
      <c r="B382" s="23" t="s">
        <v>54</v>
      </c>
      <c r="C382" s="23" t="s">
        <v>43</v>
      </c>
      <c r="D382" s="23" t="s">
        <v>781</v>
      </c>
      <c r="E382" s="23" t="s">
        <v>29</v>
      </c>
      <c r="F382" s="24">
        <v>32</v>
      </c>
      <c r="G382" s="24">
        <v>0</v>
      </c>
      <c r="H382" s="24">
        <v>0</v>
      </c>
    </row>
    <row r="383" spans="1:8" ht="15.75">
      <c r="A383" s="22" t="s">
        <v>143</v>
      </c>
      <c r="B383" s="23" t="s">
        <v>54</v>
      </c>
      <c r="C383" s="23" t="s">
        <v>43</v>
      </c>
      <c r="D383" s="23" t="s">
        <v>83</v>
      </c>
      <c r="E383" s="23"/>
      <c r="F383" s="24">
        <f>F384</f>
        <v>965.1</v>
      </c>
      <c r="G383" s="24">
        <f t="shared" ref="G383:H386" si="165">G384</f>
        <v>0</v>
      </c>
      <c r="H383" s="24">
        <f t="shared" si="165"/>
        <v>0</v>
      </c>
    </row>
    <row r="384" spans="1:8" ht="15.75">
      <c r="A384" s="22" t="s">
        <v>489</v>
      </c>
      <c r="B384" s="23" t="s">
        <v>54</v>
      </c>
      <c r="C384" s="23" t="s">
        <v>43</v>
      </c>
      <c r="D384" s="23" t="s">
        <v>499</v>
      </c>
      <c r="E384" s="23"/>
      <c r="F384" s="24">
        <f>F385</f>
        <v>965.1</v>
      </c>
      <c r="G384" s="24">
        <f t="shared" si="165"/>
        <v>0</v>
      </c>
      <c r="H384" s="24">
        <f t="shared" si="165"/>
        <v>0</v>
      </c>
    </row>
    <row r="385" spans="1:8" ht="15.75">
      <c r="A385" s="22" t="s">
        <v>505</v>
      </c>
      <c r="B385" s="23" t="s">
        <v>54</v>
      </c>
      <c r="C385" s="23" t="s">
        <v>43</v>
      </c>
      <c r="D385" s="23" t="s">
        <v>506</v>
      </c>
      <c r="E385" s="23"/>
      <c r="F385" s="24">
        <f>F386</f>
        <v>965.1</v>
      </c>
      <c r="G385" s="24">
        <f t="shared" si="165"/>
        <v>0</v>
      </c>
      <c r="H385" s="24">
        <f t="shared" si="165"/>
        <v>0</v>
      </c>
    </row>
    <row r="386" spans="1:8" ht="15.75">
      <c r="A386" s="22" t="s">
        <v>507</v>
      </c>
      <c r="B386" s="23" t="s">
        <v>54</v>
      </c>
      <c r="C386" s="23" t="s">
        <v>43</v>
      </c>
      <c r="D386" s="23" t="s">
        <v>508</v>
      </c>
      <c r="E386" s="23"/>
      <c r="F386" s="24">
        <f>F387</f>
        <v>965.1</v>
      </c>
      <c r="G386" s="24">
        <f t="shared" si="165"/>
        <v>0</v>
      </c>
      <c r="H386" s="24">
        <f t="shared" si="165"/>
        <v>0</v>
      </c>
    </row>
    <row r="387" spans="1:8" ht="15.75">
      <c r="A387" s="22" t="s">
        <v>655</v>
      </c>
      <c r="B387" s="23" t="s">
        <v>54</v>
      </c>
      <c r="C387" s="23" t="s">
        <v>43</v>
      </c>
      <c r="D387" s="23" t="s">
        <v>508</v>
      </c>
      <c r="E387" s="23" t="s">
        <v>34</v>
      </c>
      <c r="F387" s="24">
        <v>965.1</v>
      </c>
      <c r="G387" s="24">
        <v>0</v>
      </c>
      <c r="H387" s="24">
        <v>0</v>
      </c>
    </row>
    <row r="388" spans="1:8" s="7" customFormat="1" ht="15.75">
      <c r="A388" s="22" t="s">
        <v>78</v>
      </c>
      <c r="B388" s="23" t="s">
        <v>54</v>
      </c>
      <c r="C388" s="23" t="s">
        <v>45</v>
      </c>
      <c r="D388" s="23"/>
      <c r="E388" s="23"/>
      <c r="F388" s="24">
        <f>F389+F442</f>
        <v>400188.3</v>
      </c>
      <c r="G388" s="24">
        <f>G389+G442</f>
        <v>424486.29999999993</v>
      </c>
      <c r="H388" s="24">
        <f>H389+H442</f>
        <v>429605.7</v>
      </c>
    </row>
    <row r="389" spans="1:8" ht="15.75">
      <c r="A389" s="22" t="s">
        <v>291</v>
      </c>
      <c r="B389" s="23" t="s">
        <v>54</v>
      </c>
      <c r="C389" s="23" t="s">
        <v>45</v>
      </c>
      <c r="D389" s="23" t="s">
        <v>45</v>
      </c>
      <c r="E389" s="23"/>
      <c r="F389" s="24">
        <f>F390+F401</f>
        <v>392859.8</v>
      </c>
      <c r="G389" s="24">
        <f>G390+G401</f>
        <v>424069.69999999995</v>
      </c>
      <c r="H389" s="24">
        <f>H390+H401</f>
        <v>429172.5</v>
      </c>
    </row>
    <row r="390" spans="1:8" ht="15.75">
      <c r="A390" s="39" t="s">
        <v>816</v>
      </c>
      <c r="B390" s="23" t="s">
        <v>54</v>
      </c>
      <c r="C390" s="23" t="s">
        <v>45</v>
      </c>
      <c r="D390" s="23" t="s">
        <v>652</v>
      </c>
      <c r="E390" s="23"/>
      <c r="F390" s="24">
        <f>F391</f>
        <v>28024.6</v>
      </c>
      <c r="G390" s="24">
        <f t="shared" ref="G390:H390" si="166">G391</f>
        <v>28075.100000000002</v>
      </c>
      <c r="H390" s="24">
        <f t="shared" si="166"/>
        <v>32409.300000000003</v>
      </c>
    </row>
    <row r="391" spans="1:8" ht="15.75">
      <c r="A391" s="40" t="s">
        <v>822</v>
      </c>
      <c r="B391" s="23" t="s">
        <v>54</v>
      </c>
      <c r="C391" s="23" t="s">
        <v>45</v>
      </c>
      <c r="D391" s="23" t="s">
        <v>656</v>
      </c>
      <c r="E391" s="23"/>
      <c r="F391" s="24">
        <f>F392</f>
        <v>28024.6</v>
      </c>
      <c r="G391" s="24">
        <f t="shared" ref="G391:H391" si="167">G392</f>
        <v>28075.100000000002</v>
      </c>
      <c r="H391" s="24">
        <f t="shared" si="167"/>
        <v>32409.300000000003</v>
      </c>
    </row>
    <row r="392" spans="1:8" ht="15.75">
      <c r="A392" s="39" t="s">
        <v>823</v>
      </c>
      <c r="B392" s="23" t="s">
        <v>54</v>
      </c>
      <c r="C392" s="23" t="s">
        <v>45</v>
      </c>
      <c r="D392" s="23" t="s">
        <v>657</v>
      </c>
      <c r="E392" s="23"/>
      <c r="F392" s="24">
        <f>F393+F395+F399+F397</f>
        <v>28024.6</v>
      </c>
      <c r="G392" s="24">
        <f t="shared" ref="G392:H392" si="168">G393+G395+G399+G397</f>
        <v>28075.100000000002</v>
      </c>
      <c r="H392" s="24">
        <f t="shared" si="168"/>
        <v>32409.300000000003</v>
      </c>
    </row>
    <row r="393" spans="1:8" ht="47.25">
      <c r="A393" s="25" t="s">
        <v>658</v>
      </c>
      <c r="B393" s="23" t="s">
        <v>54</v>
      </c>
      <c r="C393" s="23" t="s">
        <v>45</v>
      </c>
      <c r="D393" s="23" t="s">
        <v>659</v>
      </c>
      <c r="E393" s="23"/>
      <c r="F393" s="24">
        <f>F394</f>
        <v>781.2</v>
      </c>
      <c r="G393" s="24">
        <f t="shared" ref="G393:H393" si="169">G394</f>
        <v>781.2</v>
      </c>
      <c r="H393" s="24">
        <f t="shared" si="169"/>
        <v>0</v>
      </c>
    </row>
    <row r="394" spans="1:8" ht="47.25">
      <c r="A394" s="25" t="s">
        <v>660</v>
      </c>
      <c r="B394" s="23" t="s">
        <v>54</v>
      </c>
      <c r="C394" s="23" t="s">
        <v>45</v>
      </c>
      <c r="D394" s="23" t="s">
        <v>659</v>
      </c>
      <c r="E394" s="23" t="s">
        <v>34</v>
      </c>
      <c r="F394" s="24">
        <v>781.2</v>
      </c>
      <c r="G394" s="24">
        <v>781.2</v>
      </c>
      <c r="H394" s="24">
        <v>0</v>
      </c>
    </row>
    <row r="395" spans="1:8" ht="15.75">
      <c r="A395" s="22" t="s">
        <v>661</v>
      </c>
      <c r="B395" s="23" t="s">
        <v>54</v>
      </c>
      <c r="C395" s="23" t="s">
        <v>45</v>
      </c>
      <c r="D395" s="23" t="s">
        <v>662</v>
      </c>
      <c r="E395" s="23"/>
      <c r="F395" s="24">
        <f>F396</f>
        <v>2169.9</v>
      </c>
      <c r="G395" s="24">
        <f t="shared" ref="G395:H395" si="170">G396</f>
        <v>2157.8000000000002</v>
      </c>
      <c r="H395" s="24">
        <f t="shared" si="170"/>
        <v>2183.5</v>
      </c>
    </row>
    <row r="396" spans="1:8" ht="31.5">
      <c r="A396" s="37" t="s">
        <v>663</v>
      </c>
      <c r="B396" s="23" t="s">
        <v>54</v>
      </c>
      <c r="C396" s="23" t="s">
        <v>45</v>
      </c>
      <c r="D396" s="23" t="s">
        <v>662</v>
      </c>
      <c r="E396" s="23" t="s">
        <v>34</v>
      </c>
      <c r="F396" s="24">
        <v>2169.9</v>
      </c>
      <c r="G396" s="24">
        <v>2157.8000000000002</v>
      </c>
      <c r="H396" s="24">
        <v>2183.5</v>
      </c>
    </row>
    <row r="397" spans="1:8" ht="31.5">
      <c r="A397" s="37" t="s">
        <v>840</v>
      </c>
      <c r="B397" s="23" t="s">
        <v>54</v>
      </c>
      <c r="C397" s="23" t="s">
        <v>45</v>
      </c>
      <c r="D397" s="29" t="s">
        <v>839</v>
      </c>
      <c r="E397" s="23"/>
      <c r="F397" s="24">
        <f>F398</f>
        <v>700.1</v>
      </c>
      <c r="G397" s="24">
        <f t="shared" ref="G397:H397" si="171">G398</f>
        <v>762.7</v>
      </c>
      <c r="H397" s="24">
        <f t="shared" si="171"/>
        <v>5852.4</v>
      </c>
    </row>
    <row r="398" spans="1:8" ht="31.5">
      <c r="A398" s="37" t="s">
        <v>841</v>
      </c>
      <c r="B398" s="23" t="s">
        <v>54</v>
      </c>
      <c r="C398" s="23" t="s">
        <v>45</v>
      </c>
      <c r="D398" s="29" t="s">
        <v>839</v>
      </c>
      <c r="E398" s="23" t="s">
        <v>34</v>
      </c>
      <c r="F398" s="24">
        <v>700.1</v>
      </c>
      <c r="G398" s="24">
        <v>762.7</v>
      </c>
      <c r="H398" s="24">
        <v>5852.4</v>
      </c>
    </row>
    <row r="399" spans="1:8" ht="31.5">
      <c r="A399" s="25" t="s">
        <v>664</v>
      </c>
      <c r="B399" s="23" t="s">
        <v>54</v>
      </c>
      <c r="C399" s="23" t="s">
        <v>45</v>
      </c>
      <c r="D399" s="23" t="s">
        <v>665</v>
      </c>
      <c r="E399" s="23"/>
      <c r="F399" s="24">
        <f>F400</f>
        <v>24373.4</v>
      </c>
      <c r="G399" s="24">
        <f t="shared" ref="G399:H399" si="172">G400</f>
        <v>24373.4</v>
      </c>
      <c r="H399" s="24">
        <f t="shared" si="172"/>
        <v>24373.4</v>
      </c>
    </row>
    <row r="400" spans="1:8" ht="31.5">
      <c r="A400" s="25" t="s">
        <v>666</v>
      </c>
      <c r="B400" s="23" t="s">
        <v>54</v>
      </c>
      <c r="C400" s="23" t="s">
        <v>45</v>
      </c>
      <c r="D400" s="23" t="s">
        <v>665</v>
      </c>
      <c r="E400" s="23" t="s">
        <v>34</v>
      </c>
      <c r="F400" s="24">
        <v>24373.4</v>
      </c>
      <c r="G400" s="24">
        <v>24373.4</v>
      </c>
      <c r="H400" s="24">
        <v>24373.4</v>
      </c>
    </row>
    <row r="401" spans="1:8" ht="15.75">
      <c r="A401" s="22" t="s">
        <v>489</v>
      </c>
      <c r="B401" s="23" t="s">
        <v>54</v>
      </c>
      <c r="C401" s="23" t="s">
        <v>45</v>
      </c>
      <c r="D401" s="23" t="s">
        <v>653</v>
      </c>
      <c r="E401" s="23"/>
      <c r="F401" s="24">
        <f>F402+F439</f>
        <v>364835.2</v>
      </c>
      <c r="G401" s="24">
        <f>G402+G439</f>
        <v>395994.6</v>
      </c>
      <c r="H401" s="24">
        <f>H402+H439</f>
        <v>396763.2</v>
      </c>
    </row>
    <row r="402" spans="1:8" ht="15.75">
      <c r="A402" s="22" t="s">
        <v>667</v>
      </c>
      <c r="B402" s="23" t="s">
        <v>54</v>
      </c>
      <c r="C402" s="23" t="s">
        <v>45</v>
      </c>
      <c r="D402" s="23" t="s">
        <v>301</v>
      </c>
      <c r="E402" s="23"/>
      <c r="F402" s="24">
        <f>F403+F405+F407+F409+F411+F413+F415+F421+F417+F419+F423+F425+F427+F429+F431+F433+F435+F437</f>
        <v>364811.2</v>
      </c>
      <c r="G402" s="24">
        <f t="shared" ref="G402:H402" si="173">G403+G405+G407+G409+G411+G413+G415+G421+G417+G419+G423+G425+G427+G429+G431+G433+G435+G437</f>
        <v>395994.6</v>
      </c>
      <c r="H402" s="24">
        <f t="shared" si="173"/>
        <v>396763.2</v>
      </c>
    </row>
    <row r="403" spans="1:8" ht="31.5">
      <c r="A403" s="25" t="s">
        <v>150</v>
      </c>
      <c r="B403" s="23" t="s">
        <v>54</v>
      </c>
      <c r="C403" s="23" t="s">
        <v>45</v>
      </c>
      <c r="D403" s="23" t="s">
        <v>306</v>
      </c>
      <c r="E403" s="23"/>
      <c r="F403" s="24">
        <f>F404</f>
        <v>39793.9</v>
      </c>
      <c r="G403" s="24">
        <f t="shared" ref="G403:H403" si="174">G404</f>
        <v>71299.5</v>
      </c>
      <c r="H403" s="24">
        <f t="shared" si="174"/>
        <v>73782</v>
      </c>
    </row>
    <row r="404" spans="1:8" ht="31.5">
      <c r="A404" s="25" t="s">
        <v>164</v>
      </c>
      <c r="B404" s="23" t="s">
        <v>54</v>
      </c>
      <c r="C404" s="23" t="s">
        <v>45</v>
      </c>
      <c r="D404" s="23" t="s">
        <v>306</v>
      </c>
      <c r="E404" s="23" t="s">
        <v>34</v>
      </c>
      <c r="F404" s="24">
        <v>39793.9</v>
      </c>
      <c r="G404" s="24">
        <v>71299.5</v>
      </c>
      <c r="H404" s="24">
        <v>73782</v>
      </c>
    </row>
    <row r="405" spans="1:8" ht="15.75">
      <c r="A405" s="22" t="s">
        <v>782</v>
      </c>
      <c r="B405" s="23" t="s">
        <v>54</v>
      </c>
      <c r="C405" s="23" t="s">
        <v>45</v>
      </c>
      <c r="D405" s="23" t="s">
        <v>783</v>
      </c>
      <c r="E405" s="23"/>
      <c r="F405" s="24">
        <f>F406</f>
        <v>200</v>
      </c>
      <c r="G405" s="24">
        <f t="shared" ref="G405:H405" si="175">G406</f>
        <v>0</v>
      </c>
      <c r="H405" s="24">
        <f t="shared" si="175"/>
        <v>0</v>
      </c>
    </row>
    <row r="406" spans="1:8" ht="15.75">
      <c r="A406" s="22" t="s">
        <v>784</v>
      </c>
      <c r="B406" s="23" t="s">
        <v>54</v>
      </c>
      <c r="C406" s="23" t="s">
        <v>45</v>
      </c>
      <c r="D406" s="23" t="s">
        <v>783</v>
      </c>
      <c r="E406" s="23" t="s">
        <v>34</v>
      </c>
      <c r="F406" s="24">
        <v>200</v>
      </c>
      <c r="G406" s="24">
        <v>0</v>
      </c>
      <c r="H406" s="24">
        <v>0</v>
      </c>
    </row>
    <row r="407" spans="1:8" ht="15.75">
      <c r="A407" s="22" t="s">
        <v>303</v>
      </c>
      <c r="B407" s="23" t="s">
        <v>54</v>
      </c>
      <c r="C407" s="23" t="s">
        <v>45</v>
      </c>
      <c r="D407" s="23" t="s">
        <v>307</v>
      </c>
      <c r="E407" s="23"/>
      <c r="F407" s="24">
        <f>F408</f>
        <v>660.5</v>
      </c>
      <c r="G407" s="24">
        <f t="shared" ref="G407:H407" si="176">G408</f>
        <v>687.4</v>
      </c>
      <c r="H407" s="24">
        <f t="shared" si="176"/>
        <v>715.6</v>
      </c>
    </row>
    <row r="408" spans="1:8" ht="15.75">
      <c r="A408" s="22" t="s">
        <v>302</v>
      </c>
      <c r="B408" s="23" t="s">
        <v>54</v>
      </c>
      <c r="C408" s="23" t="s">
        <v>45</v>
      </c>
      <c r="D408" s="23" t="s">
        <v>307</v>
      </c>
      <c r="E408" s="23" t="s">
        <v>34</v>
      </c>
      <c r="F408" s="24">
        <v>660.5</v>
      </c>
      <c r="G408" s="24">
        <v>687.4</v>
      </c>
      <c r="H408" s="24">
        <v>715.6</v>
      </c>
    </row>
    <row r="409" spans="1:8" ht="15.75">
      <c r="A409" s="22" t="s">
        <v>305</v>
      </c>
      <c r="B409" s="23" t="s">
        <v>54</v>
      </c>
      <c r="C409" s="23" t="s">
        <v>45</v>
      </c>
      <c r="D409" s="23" t="s">
        <v>308</v>
      </c>
      <c r="E409" s="23"/>
      <c r="F409" s="24">
        <f>F410</f>
        <v>1582.5</v>
      </c>
      <c r="G409" s="24">
        <f t="shared" ref="G409:H409" si="177">G410</f>
        <v>1663</v>
      </c>
      <c r="H409" s="24">
        <f t="shared" si="177"/>
        <v>1730.2</v>
      </c>
    </row>
    <row r="410" spans="1:8" ht="15.75">
      <c r="A410" s="22" t="s">
        <v>304</v>
      </c>
      <c r="B410" s="23" t="s">
        <v>54</v>
      </c>
      <c r="C410" s="23" t="s">
        <v>45</v>
      </c>
      <c r="D410" s="23" t="s">
        <v>308</v>
      </c>
      <c r="E410" s="23" t="s">
        <v>34</v>
      </c>
      <c r="F410" s="24">
        <v>1582.5</v>
      </c>
      <c r="G410" s="24">
        <v>1663</v>
      </c>
      <c r="H410" s="24">
        <v>1730.2</v>
      </c>
    </row>
    <row r="411" spans="1:8" ht="15.75">
      <c r="A411" s="22" t="s">
        <v>668</v>
      </c>
      <c r="B411" s="23" t="s">
        <v>54</v>
      </c>
      <c r="C411" s="23" t="s">
        <v>45</v>
      </c>
      <c r="D411" s="23" t="s">
        <v>669</v>
      </c>
      <c r="E411" s="23"/>
      <c r="F411" s="24">
        <f>F412</f>
        <v>3746.2</v>
      </c>
      <c r="G411" s="24">
        <f t="shared" ref="G411:H411" si="178">G412</f>
        <v>0</v>
      </c>
      <c r="H411" s="24">
        <f t="shared" si="178"/>
        <v>0</v>
      </c>
    </row>
    <row r="412" spans="1:8" ht="15.75">
      <c r="A412" s="22" t="s">
        <v>670</v>
      </c>
      <c r="B412" s="23" t="s">
        <v>54</v>
      </c>
      <c r="C412" s="23" t="s">
        <v>45</v>
      </c>
      <c r="D412" s="23" t="s">
        <v>669</v>
      </c>
      <c r="E412" s="23" t="s">
        <v>34</v>
      </c>
      <c r="F412" s="24">
        <v>3746.2</v>
      </c>
      <c r="G412" s="24">
        <v>0</v>
      </c>
      <c r="H412" s="24">
        <v>0</v>
      </c>
    </row>
    <row r="413" spans="1:8" ht="31.5">
      <c r="A413" s="25" t="s">
        <v>671</v>
      </c>
      <c r="B413" s="23" t="s">
        <v>54</v>
      </c>
      <c r="C413" s="23" t="s">
        <v>45</v>
      </c>
      <c r="D413" s="23" t="s">
        <v>672</v>
      </c>
      <c r="E413" s="23"/>
      <c r="F413" s="24">
        <f>F414</f>
        <v>330</v>
      </c>
      <c r="G413" s="24">
        <f t="shared" ref="G413:H413" si="179">G414</f>
        <v>0</v>
      </c>
      <c r="H413" s="24">
        <f t="shared" si="179"/>
        <v>0</v>
      </c>
    </row>
    <row r="414" spans="1:8" ht="31.5">
      <c r="A414" s="25" t="s">
        <v>673</v>
      </c>
      <c r="B414" s="23" t="s">
        <v>54</v>
      </c>
      <c r="C414" s="23" t="s">
        <v>45</v>
      </c>
      <c r="D414" s="23" t="s">
        <v>672</v>
      </c>
      <c r="E414" s="23" t="s">
        <v>34</v>
      </c>
      <c r="F414" s="24">
        <v>330</v>
      </c>
      <c r="G414" s="24">
        <v>0</v>
      </c>
      <c r="H414" s="24">
        <v>0</v>
      </c>
    </row>
    <row r="415" spans="1:8" ht="15.75">
      <c r="A415" s="22" t="s">
        <v>674</v>
      </c>
      <c r="B415" s="23" t="s">
        <v>54</v>
      </c>
      <c r="C415" s="23" t="s">
        <v>45</v>
      </c>
      <c r="D415" s="23" t="s">
        <v>675</v>
      </c>
      <c r="E415" s="23"/>
      <c r="F415" s="24">
        <f>F416</f>
        <v>41</v>
      </c>
      <c r="G415" s="24">
        <f t="shared" ref="G415:H415" si="180">G416</f>
        <v>0</v>
      </c>
      <c r="H415" s="24">
        <f t="shared" si="180"/>
        <v>0</v>
      </c>
    </row>
    <row r="416" spans="1:8" ht="15.75">
      <c r="A416" s="22" t="s">
        <v>676</v>
      </c>
      <c r="B416" s="23" t="s">
        <v>54</v>
      </c>
      <c r="C416" s="23" t="s">
        <v>45</v>
      </c>
      <c r="D416" s="23" t="s">
        <v>675</v>
      </c>
      <c r="E416" s="23" t="s">
        <v>34</v>
      </c>
      <c r="F416" s="24">
        <v>41</v>
      </c>
      <c r="G416" s="24">
        <v>0</v>
      </c>
      <c r="H416" s="24">
        <v>0</v>
      </c>
    </row>
    <row r="417" spans="1:8" ht="15.75">
      <c r="A417" s="22" t="s">
        <v>309</v>
      </c>
      <c r="B417" s="23" t="s">
        <v>54</v>
      </c>
      <c r="C417" s="23" t="s">
        <v>45</v>
      </c>
      <c r="D417" s="23" t="s">
        <v>313</v>
      </c>
      <c r="E417" s="23"/>
      <c r="F417" s="24">
        <f>F418</f>
        <v>2385</v>
      </c>
      <c r="G417" s="24">
        <f t="shared" ref="G417:H417" si="181">G418</f>
        <v>3736</v>
      </c>
      <c r="H417" s="24">
        <f t="shared" si="181"/>
        <v>3885.8</v>
      </c>
    </row>
    <row r="418" spans="1:8" ht="15.75">
      <c r="A418" s="22" t="s">
        <v>310</v>
      </c>
      <c r="B418" s="23" t="s">
        <v>54</v>
      </c>
      <c r="C418" s="23" t="s">
        <v>45</v>
      </c>
      <c r="D418" s="23" t="s">
        <v>313</v>
      </c>
      <c r="E418" s="23" t="s">
        <v>34</v>
      </c>
      <c r="F418" s="24">
        <v>2385</v>
      </c>
      <c r="G418" s="24">
        <v>3736</v>
      </c>
      <c r="H418" s="24">
        <v>3885.8</v>
      </c>
    </row>
    <row r="419" spans="1:8" ht="15.75">
      <c r="A419" s="22" t="s">
        <v>311</v>
      </c>
      <c r="B419" s="23" t="s">
        <v>54</v>
      </c>
      <c r="C419" s="23" t="s">
        <v>45</v>
      </c>
      <c r="D419" s="23" t="s">
        <v>314</v>
      </c>
      <c r="E419" s="23"/>
      <c r="F419" s="24">
        <f>F420</f>
        <v>1186.0999999999999</v>
      </c>
      <c r="G419" s="24">
        <f t="shared" ref="G419:H419" si="182">G420</f>
        <v>1341.1</v>
      </c>
      <c r="H419" s="24">
        <f t="shared" si="182"/>
        <v>1328.9</v>
      </c>
    </row>
    <row r="420" spans="1:8" ht="31.5">
      <c r="A420" s="22" t="s">
        <v>312</v>
      </c>
      <c r="B420" s="23" t="s">
        <v>54</v>
      </c>
      <c r="C420" s="23" t="s">
        <v>45</v>
      </c>
      <c r="D420" s="23" t="s">
        <v>314</v>
      </c>
      <c r="E420" s="23" t="s">
        <v>34</v>
      </c>
      <c r="F420" s="24">
        <v>1186.0999999999999</v>
      </c>
      <c r="G420" s="24">
        <v>1341.1</v>
      </c>
      <c r="H420" s="24">
        <v>1328.9</v>
      </c>
    </row>
    <row r="421" spans="1:8" ht="15.75">
      <c r="A421" s="22" t="s">
        <v>687</v>
      </c>
      <c r="B421" s="23" t="s">
        <v>54</v>
      </c>
      <c r="C421" s="23" t="s">
        <v>45</v>
      </c>
      <c r="D421" s="23" t="s">
        <v>846</v>
      </c>
      <c r="E421" s="23"/>
      <c r="F421" s="24">
        <f>F422</f>
        <v>36.200000000000003</v>
      </c>
      <c r="G421" s="24">
        <f t="shared" ref="G421:H421" si="183">G422</f>
        <v>0</v>
      </c>
      <c r="H421" s="24">
        <f t="shared" si="183"/>
        <v>0</v>
      </c>
    </row>
    <row r="422" spans="1:8" ht="15.75">
      <c r="A422" s="22" t="s">
        <v>688</v>
      </c>
      <c r="B422" s="23" t="s">
        <v>54</v>
      </c>
      <c r="C422" s="23" t="s">
        <v>45</v>
      </c>
      <c r="D422" s="23" t="s">
        <v>846</v>
      </c>
      <c r="E422" s="23" t="s">
        <v>34</v>
      </c>
      <c r="F422" s="24">
        <v>36.200000000000003</v>
      </c>
      <c r="G422" s="24">
        <v>0</v>
      </c>
      <c r="H422" s="24">
        <v>0</v>
      </c>
    </row>
    <row r="423" spans="1:8" ht="15.75">
      <c r="A423" s="22" t="s">
        <v>491</v>
      </c>
      <c r="B423" s="23" t="s">
        <v>54</v>
      </c>
      <c r="C423" s="23" t="s">
        <v>45</v>
      </c>
      <c r="D423" s="23" t="s">
        <v>768</v>
      </c>
      <c r="E423" s="23"/>
      <c r="F423" s="24">
        <f>F424</f>
        <v>243.2</v>
      </c>
      <c r="G423" s="24">
        <f t="shared" ref="G423:H423" si="184">G424</f>
        <v>0</v>
      </c>
      <c r="H423" s="24">
        <f t="shared" si="184"/>
        <v>0</v>
      </c>
    </row>
    <row r="424" spans="1:8" s="5" customFormat="1" ht="15.75">
      <c r="A424" s="22" t="s">
        <v>770</v>
      </c>
      <c r="B424" s="23" t="s">
        <v>54</v>
      </c>
      <c r="C424" s="23" t="s">
        <v>45</v>
      </c>
      <c r="D424" s="23" t="s">
        <v>768</v>
      </c>
      <c r="E424" s="23" t="s">
        <v>34</v>
      </c>
      <c r="F424" s="24">
        <v>243.2</v>
      </c>
      <c r="G424" s="24">
        <v>0</v>
      </c>
      <c r="H424" s="24">
        <v>0</v>
      </c>
    </row>
    <row r="425" spans="1:8" s="6" customFormat="1" ht="31.5">
      <c r="A425" s="25" t="s">
        <v>315</v>
      </c>
      <c r="B425" s="23" t="s">
        <v>54</v>
      </c>
      <c r="C425" s="23" t="s">
        <v>45</v>
      </c>
      <c r="D425" s="23" t="s">
        <v>317</v>
      </c>
      <c r="E425" s="23"/>
      <c r="F425" s="24">
        <f>F426</f>
        <v>989.5</v>
      </c>
      <c r="G425" s="24">
        <f t="shared" ref="G425:H425" si="185">G426</f>
        <v>1029.5</v>
      </c>
      <c r="H425" s="24">
        <f t="shared" si="185"/>
        <v>1071.0999999999999</v>
      </c>
    </row>
    <row r="426" spans="1:8" s="7" customFormat="1" ht="31.5">
      <c r="A426" s="25" t="s">
        <v>316</v>
      </c>
      <c r="B426" s="23" t="s">
        <v>54</v>
      </c>
      <c r="C426" s="23" t="s">
        <v>45</v>
      </c>
      <c r="D426" s="23" t="s">
        <v>317</v>
      </c>
      <c r="E426" s="23" t="s">
        <v>34</v>
      </c>
      <c r="F426" s="24">
        <v>989.5</v>
      </c>
      <c r="G426" s="24">
        <v>1029.5</v>
      </c>
      <c r="H426" s="24">
        <v>1071.0999999999999</v>
      </c>
    </row>
    <row r="427" spans="1:8" ht="47.25">
      <c r="A427" s="25" t="s">
        <v>319</v>
      </c>
      <c r="B427" s="23" t="s">
        <v>54</v>
      </c>
      <c r="C427" s="23" t="s">
        <v>45</v>
      </c>
      <c r="D427" s="23" t="s">
        <v>318</v>
      </c>
      <c r="E427" s="23"/>
      <c r="F427" s="24">
        <f>F428</f>
        <v>223.6</v>
      </c>
      <c r="G427" s="24">
        <f t="shared" ref="G427:H427" si="186">G428</f>
        <v>233.1</v>
      </c>
      <c r="H427" s="24">
        <f t="shared" si="186"/>
        <v>242.6</v>
      </c>
    </row>
    <row r="428" spans="1:8" ht="47.25">
      <c r="A428" s="25" t="s">
        <v>320</v>
      </c>
      <c r="B428" s="23" t="s">
        <v>54</v>
      </c>
      <c r="C428" s="23" t="s">
        <v>45</v>
      </c>
      <c r="D428" s="23" t="s">
        <v>318</v>
      </c>
      <c r="E428" s="23" t="s">
        <v>34</v>
      </c>
      <c r="F428" s="24">
        <v>223.6</v>
      </c>
      <c r="G428" s="24">
        <v>233.1</v>
      </c>
      <c r="H428" s="24">
        <v>242.6</v>
      </c>
    </row>
    <row r="429" spans="1:8" ht="63">
      <c r="A429" s="25" t="s">
        <v>299</v>
      </c>
      <c r="B429" s="23" t="s">
        <v>54</v>
      </c>
      <c r="C429" s="23" t="s">
        <v>45</v>
      </c>
      <c r="D429" s="23" t="s">
        <v>321</v>
      </c>
      <c r="E429" s="23"/>
      <c r="F429" s="24">
        <f>F430</f>
        <v>286205.59999999998</v>
      </c>
      <c r="G429" s="24">
        <f t="shared" ref="G429:H429" si="187">G430</f>
        <v>286761.5</v>
      </c>
      <c r="H429" s="24">
        <f t="shared" si="187"/>
        <v>287340.79999999999</v>
      </c>
    </row>
    <row r="430" spans="1:8" ht="63">
      <c r="A430" s="25" t="s">
        <v>298</v>
      </c>
      <c r="B430" s="23" t="s">
        <v>54</v>
      </c>
      <c r="C430" s="23" t="s">
        <v>45</v>
      </c>
      <c r="D430" s="23" t="s">
        <v>321</v>
      </c>
      <c r="E430" s="23" t="s">
        <v>34</v>
      </c>
      <c r="F430" s="24">
        <v>286205.59999999998</v>
      </c>
      <c r="G430" s="24">
        <v>286761.5</v>
      </c>
      <c r="H430" s="24">
        <v>287340.79999999999</v>
      </c>
    </row>
    <row r="431" spans="1:8" ht="15.75">
      <c r="A431" s="22" t="s">
        <v>324</v>
      </c>
      <c r="B431" s="23" t="s">
        <v>54</v>
      </c>
      <c r="C431" s="23" t="s">
        <v>45</v>
      </c>
      <c r="D431" s="23" t="s">
        <v>322</v>
      </c>
      <c r="E431" s="23"/>
      <c r="F431" s="24">
        <f>F432</f>
        <v>19138.2</v>
      </c>
      <c r="G431" s="24">
        <f t="shared" ref="G431:H431" si="188">G432</f>
        <v>20823.5</v>
      </c>
      <c r="H431" s="24">
        <f t="shared" si="188"/>
        <v>17934.5</v>
      </c>
    </row>
    <row r="432" spans="1:8" s="5" customFormat="1" ht="15.75">
      <c r="A432" s="22" t="s">
        <v>323</v>
      </c>
      <c r="B432" s="23" t="s">
        <v>54</v>
      </c>
      <c r="C432" s="23" t="s">
        <v>45</v>
      </c>
      <c r="D432" s="23" t="s">
        <v>322</v>
      </c>
      <c r="E432" s="23" t="s">
        <v>34</v>
      </c>
      <c r="F432" s="24">
        <v>19138.2</v>
      </c>
      <c r="G432" s="24">
        <v>20823.5</v>
      </c>
      <c r="H432" s="24">
        <v>17934.5</v>
      </c>
    </row>
    <row r="433" spans="1:8" ht="31.5">
      <c r="A433" s="25" t="s">
        <v>327</v>
      </c>
      <c r="B433" s="23" t="s">
        <v>54</v>
      </c>
      <c r="C433" s="23" t="s">
        <v>45</v>
      </c>
      <c r="D433" s="23" t="s">
        <v>325</v>
      </c>
      <c r="E433" s="23"/>
      <c r="F433" s="24">
        <f>F434</f>
        <v>647.9</v>
      </c>
      <c r="G433" s="24">
        <f t="shared" ref="G433:H433" si="189">G434</f>
        <v>647.9</v>
      </c>
      <c r="H433" s="24">
        <f t="shared" si="189"/>
        <v>647.9</v>
      </c>
    </row>
    <row r="434" spans="1:8" ht="31.5">
      <c r="A434" s="25" t="s">
        <v>326</v>
      </c>
      <c r="B434" s="23" t="s">
        <v>54</v>
      </c>
      <c r="C434" s="23" t="s">
        <v>45</v>
      </c>
      <c r="D434" s="23" t="s">
        <v>325</v>
      </c>
      <c r="E434" s="23" t="s">
        <v>34</v>
      </c>
      <c r="F434" s="24">
        <v>647.9</v>
      </c>
      <c r="G434" s="24">
        <v>647.9</v>
      </c>
      <c r="H434" s="24">
        <v>647.9</v>
      </c>
    </row>
    <row r="435" spans="1:8" ht="31.5">
      <c r="A435" s="22" t="s">
        <v>329</v>
      </c>
      <c r="B435" s="23" t="s">
        <v>54</v>
      </c>
      <c r="C435" s="23" t="s">
        <v>45</v>
      </c>
      <c r="D435" s="23" t="s">
        <v>330</v>
      </c>
      <c r="E435" s="23"/>
      <c r="F435" s="24">
        <f>F436</f>
        <v>6039.1</v>
      </c>
      <c r="G435" s="24">
        <f t="shared" ref="G435:H435" si="190">G436</f>
        <v>6280.3</v>
      </c>
      <c r="H435" s="24">
        <f t="shared" si="190"/>
        <v>6532.2</v>
      </c>
    </row>
    <row r="436" spans="1:8" s="19" customFormat="1" ht="31.5">
      <c r="A436" s="22" t="s">
        <v>328</v>
      </c>
      <c r="B436" s="23" t="s">
        <v>54</v>
      </c>
      <c r="C436" s="23" t="s">
        <v>45</v>
      </c>
      <c r="D436" s="23" t="s">
        <v>330</v>
      </c>
      <c r="E436" s="23" t="s">
        <v>34</v>
      </c>
      <c r="F436" s="24">
        <v>6039.1</v>
      </c>
      <c r="G436" s="24">
        <v>6280.3</v>
      </c>
      <c r="H436" s="24">
        <v>6532.2</v>
      </c>
    </row>
    <row r="437" spans="1:8" s="19" customFormat="1" ht="31.5">
      <c r="A437" s="25" t="s">
        <v>677</v>
      </c>
      <c r="B437" s="23" t="s">
        <v>54</v>
      </c>
      <c r="C437" s="23" t="s">
        <v>45</v>
      </c>
      <c r="D437" s="23" t="s">
        <v>678</v>
      </c>
      <c r="E437" s="23"/>
      <c r="F437" s="24">
        <f>F438</f>
        <v>1362.7</v>
      </c>
      <c r="G437" s="24">
        <f t="shared" ref="G437:H437" si="191">G438</f>
        <v>1491.8</v>
      </c>
      <c r="H437" s="24">
        <f t="shared" si="191"/>
        <v>1551.6</v>
      </c>
    </row>
    <row r="438" spans="1:8" s="19" customFormat="1" ht="31.5">
      <c r="A438" s="25" t="s">
        <v>679</v>
      </c>
      <c r="B438" s="23" t="s">
        <v>54</v>
      </c>
      <c r="C438" s="23" t="s">
        <v>45</v>
      </c>
      <c r="D438" s="23" t="s">
        <v>678</v>
      </c>
      <c r="E438" s="23" t="s">
        <v>34</v>
      </c>
      <c r="F438" s="24">
        <v>1362.7</v>
      </c>
      <c r="G438" s="24">
        <v>1491.8</v>
      </c>
      <c r="H438" s="24">
        <v>1551.6</v>
      </c>
    </row>
    <row r="439" spans="1:8" ht="15.75">
      <c r="A439" s="22" t="s">
        <v>690</v>
      </c>
      <c r="B439" s="23" t="s">
        <v>54</v>
      </c>
      <c r="C439" s="23" t="s">
        <v>45</v>
      </c>
      <c r="D439" s="23" t="s">
        <v>300</v>
      </c>
      <c r="E439" s="23"/>
      <c r="F439" s="24">
        <f>F440</f>
        <v>24</v>
      </c>
      <c r="G439" s="24">
        <f t="shared" ref="G439:H440" si="192">G440</f>
        <v>0</v>
      </c>
      <c r="H439" s="24">
        <f t="shared" si="192"/>
        <v>0</v>
      </c>
    </row>
    <row r="440" spans="1:8" ht="15.75">
      <c r="A440" s="22" t="s">
        <v>779</v>
      </c>
      <c r="B440" s="23" t="s">
        <v>54</v>
      </c>
      <c r="C440" s="23" t="s">
        <v>45</v>
      </c>
      <c r="D440" s="23" t="s">
        <v>781</v>
      </c>
      <c r="E440" s="23"/>
      <c r="F440" s="24">
        <f>F441</f>
        <v>24</v>
      </c>
      <c r="G440" s="24">
        <f t="shared" si="192"/>
        <v>0</v>
      </c>
      <c r="H440" s="24">
        <f t="shared" si="192"/>
        <v>0</v>
      </c>
    </row>
    <row r="441" spans="1:8" ht="15.75">
      <c r="A441" s="22" t="s">
        <v>780</v>
      </c>
      <c r="B441" s="23" t="s">
        <v>54</v>
      </c>
      <c r="C441" s="23" t="s">
        <v>45</v>
      </c>
      <c r="D441" s="23" t="s">
        <v>781</v>
      </c>
      <c r="E441" s="23" t="s">
        <v>29</v>
      </c>
      <c r="F441" s="24">
        <v>24</v>
      </c>
      <c r="G441" s="24">
        <v>0</v>
      </c>
      <c r="H441" s="24">
        <v>0</v>
      </c>
    </row>
    <row r="442" spans="1:8" ht="15.75">
      <c r="A442" s="22" t="s">
        <v>143</v>
      </c>
      <c r="B442" s="23" t="s">
        <v>54</v>
      </c>
      <c r="C442" s="23" t="s">
        <v>45</v>
      </c>
      <c r="D442" s="23" t="s">
        <v>83</v>
      </c>
      <c r="E442" s="23"/>
      <c r="F442" s="24">
        <f>F443</f>
        <v>7328.5</v>
      </c>
      <c r="G442" s="24">
        <f t="shared" ref="G442:H442" si="193">G443</f>
        <v>416.6</v>
      </c>
      <c r="H442" s="24">
        <f t="shared" si="193"/>
        <v>433.2</v>
      </c>
    </row>
    <row r="443" spans="1:8" ht="15.75">
      <c r="A443" s="22" t="s">
        <v>489</v>
      </c>
      <c r="B443" s="23" t="s">
        <v>54</v>
      </c>
      <c r="C443" s="23" t="s">
        <v>45</v>
      </c>
      <c r="D443" s="23" t="s">
        <v>499</v>
      </c>
      <c r="E443" s="23"/>
      <c r="F443" s="24">
        <f>F444+F447</f>
        <v>7328.5</v>
      </c>
      <c r="G443" s="24">
        <f t="shared" ref="G443:H443" si="194">G444+G447</f>
        <v>416.6</v>
      </c>
      <c r="H443" s="24">
        <f t="shared" si="194"/>
        <v>433.2</v>
      </c>
    </row>
    <row r="444" spans="1:8" ht="15.75">
      <c r="A444" s="22" t="s">
        <v>505</v>
      </c>
      <c r="B444" s="23" t="s">
        <v>54</v>
      </c>
      <c r="C444" s="23" t="s">
        <v>45</v>
      </c>
      <c r="D444" s="23" t="s">
        <v>506</v>
      </c>
      <c r="E444" s="23"/>
      <c r="F444" s="24">
        <f>F445</f>
        <v>6927.9</v>
      </c>
      <c r="G444" s="24">
        <f t="shared" ref="G444:H445" si="195">G445</f>
        <v>0</v>
      </c>
      <c r="H444" s="24">
        <f t="shared" si="195"/>
        <v>0</v>
      </c>
    </row>
    <row r="445" spans="1:8" ht="15.75">
      <c r="A445" s="22" t="s">
        <v>507</v>
      </c>
      <c r="B445" s="23" t="s">
        <v>54</v>
      </c>
      <c r="C445" s="23" t="s">
        <v>45</v>
      </c>
      <c r="D445" s="23" t="s">
        <v>508</v>
      </c>
      <c r="E445" s="23"/>
      <c r="F445" s="24">
        <f>F446</f>
        <v>6927.9</v>
      </c>
      <c r="G445" s="24">
        <f t="shared" si="195"/>
        <v>0</v>
      </c>
      <c r="H445" s="24">
        <f t="shared" si="195"/>
        <v>0</v>
      </c>
    </row>
    <row r="446" spans="1:8" ht="15.75">
      <c r="A446" s="22" t="s">
        <v>655</v>
      </c>
      <c r="B446" s="23" t="s">
        <v>54</v>
      </c>
      <c r="C446" s="23" t="s">
        <v>45</v>
      </c>
      <c r="D446" s="23" t="s">
        <v>508</v>
      </c>
      <c r="E446" s="23" t="s">
        <v>34</v>
      </c>
      <c r="F446" s="24">
        <v>6927.9</v>
      </c>
      <c r="G446" s="24">
        <v>0</v>
      </c>
      <c r="H446" s="24">
        <v>0</v>
      </c>
    </row>
    <row r="447" spans="1:8" ht="15.75">
      <c r="A447" s="22" t="s">
        <v>332</v>
      </c>
      <c r="B447" s="23" t="s">
        <v>54</v>
      </c>
      <c r="C447" s="23" t="s">
        <v>45</v>
      </c>
      <c r="D447" s="23" t="s">
        <v>331</v>
      </c>
      <c r="E447" s="23"/>
      <c r="F447" s="24">
        <f>F448</f>
        <v>400.6</v>
      </c>
      <c r="G447" s="24">
        <f t="shared" ref="G447:H448" si="196">G448</f>
        <v>416.6</v>
      </c>
      <c r="H447" s="24">
        <f t="shared" si="196"/>
        <v>433.2</v>
      </c>
    </row>
    <row r="448" spans="1:8" ht="15.75">
      <c r="A448" s="22" t="s">
        <v>680</v>
      </c>
      <c r="B448" s="23" t="s">
        <v>54</v>
      </c>
      <c r="C448" s="23" t="s">
        <v>45</v>
      </c>
      <c r="D448" s="23" t="s">
        <v>681</v>
      </c>
      <c r="E448" s="23"/>
      <c r="F448" s="24">
        <f>F449</f>
        <v>400.6</v>
      </c>
      <c r="G448" s="24">
        <f t="shared" si="196"/>
        <v>416.6</v>
      </c>
      <c r="H448" s="24">
        <f t="shared" si="196"/>
        <v>433.2</v>
      </c>
    </row>
    <row r="449" spans="1:8" ht="15.75">
      <c r="A449" s="22" t="s">
        <v>682</v>
      </c>
      <c r="B449" s="23" t="s">
        <v>54</v>
      </c>
      <c r="C449" s="23" t="s">
        <v>45</v>
      </c>
      <c r="D449" s="23" t="s">
        <v>681</v>
      </c>
      <c r="E449" s="23" t="s">
        <v>34</v>
      </c>
      <c r="F449" s="24">
        <v>400.6</v>
      </c>
      <c r="G449" s="24">
        <v>416.6</v>
      </c>
      <c r="H449" s="24">
        <v>433.2</v>
      </c>
    </row>
    <row r="450" spans="1:8" ht="15.75">
      <c r="A450" s="22" t="s">
        <v>79</v>
      </c>
      <c r="B450" s="23" t="s">
        <v>54</v>
      </c>
      <c r="C450" s="23" t="s">
        <v>47</v>
      </c>
      <c r="D450" s="23"/>
      <c r="E450" s="23"/>
      <c r="F450" s="24">
        <f>F451+F469+F474+F479</f>
        <v>84725.9</v>
      </c>
      <c r="G450" s="24">
        <f>G451+G469+G474+G479</f>
        <v>78706.899999999994</v>
      </c>
      <c r="H450" s="24">
        <f>H451+H469+H474+H479</f>
        <v>94767.400000000009</v>
      </c>
    </row>
    <row r="451" spans="1:8" ht="15.75">
      <c r="A451" s="22" t="s">
        <v>291</v>
      </c>
      <c r="B451" s="23" t="s">
        <v>54</v>
      </c>
      <c r="C451" s="23" t="s">
        <v>47</v>
      </c>
      <c r="D451" s="23" t="s">
        <v>45</v>
      </c>
      <c r="E451" s="23"/>
      <c r="F451" s="24">
        <f>F452</f>
        <v>37057.1</v>
      </c>
      <c r="G451" s="24">
        <f t="shared" ref="G451:H451" si="197">G452</f>
        <v>40882.6</v>
      </c>
      <c r="H451" s="24">
        <f t="shared" si="197"/>
        <v>42255.6</v>
      </c>
    </row>
    <row r="452" spans="1:8" ht="15.75">
      <c r="A452" s="22" t="s">
        <v>489</v>
      </c>
      <c r="B452" s="23" t="s">
        <v>54</v>
      </c>
      <c r="C452" s="23" t="s">
        <v>47</v>
      </c>
      <c r="D452" s="23" t="s">
        <v>653</v>
      </c>
      <c r="E452" s="23"/>
      <c r="F452" s="24">
        <f>F453+F466+F456</f>
        <v>37057.1</v>
      </c>
      <c r="G452" s="24">
        <f>G453+G466+G456</f>
        <v>40882.6</v>
      </c>
      <c r="H452" s="24">
        <f>H453+H466+H456</f>
        <v>42255.6</v>
      </c>
    </row>
    <row r="453" spans="1:8" ht="15.75">
      <c r="A453" s="22" t="s">
        <v>667</v>
      </c>
      <c r="B453" s="23" t="s">
        <v>54</v>
      </c>
      <c r="C453" s="23" t="s">
        <v>47</v>
      </c>
      <c r="D453" s="23" t="s">
        <v>301</v>
      </c>
      <c r="E453" s="23"/>
      <c r="F453" s="24">
        <f>F454</f>
        <v>6632.2</v>
      </c>
      <c r="G453" s="24">
        <f t="shared" ref="G453:H454" si="198">G454</f>
        <v>6645.1</v>
      </c>
      <c r="H453" s="24">
        <f t="shared" si="198"/>
        <v>6658.5</v>
      </c>
    </row>
    <row r="454" spans="1:8" ht="63">
      <c r="A454" s="25" t="s">
        <v>299</v>
      </c>
      <c r="B454" s="23" t="s">
        <v>54</v>
      </c>
      <c r="C454" s="23" t="s">
        <v>47</v>
      </c>
      <c r="D454" s="23" t="s">
        <v>321</v>
      </c>
      <c r="E454" s="23"/>
      <c r="F454" s="24">
        <f>F455</f>
        <v>6632.2</v>
      </c>
      <c r="G454" s="24">
        <f t="shared" si="198"/>
        <v>6645.1</v>
      </c>
      <c r="H454" s="24">
        <f t="shared" si="198"/>
        <v>6658.5</v>
      </c>
    </row>
    <row r="455" spans="1:8" ht="63">
      <c r="A455" s="25" t="s">
        <v>298</v>
      </c>
      <c r="B455" s="23" t="s">
        <v>54</v>
      </c>
      <c r="C455" s="23" t="s">
        <v>47</v>
      </c>
      <c r="D455" s="23" t="s">
        <v>321</v>
      </c>
      <c r="E455" s="23" t="s">
        <v>34</v>
      </c>
      <c r="F455" s="24">
        <v>6632.2</v>
      </c>
      <c r="G455" s="24">
        <v>6645.1</v>
      </c>
      <c r="H455" s="24">
        <v>6658.5</v>
      </c>
    </row>
    <row r="456" spans="1:8" ht="15.75">
      <c r="A456" s="22" t="s">
        <v>333</v>
      </c>
      <c r="B456" s="23" t="s">
        <v>54</v>
      </c>
      <c r="C456" s="23" t="s">
        <v>47</v>
      </c>
      <c r="D456" s="23" t="s">
        <v>334</v>
      </c>
      <c r="E456" s="23"/>
      <c r="F456" s="24">
        <f>F457+F459+F461</f>
        <v>30416.899999999998</v>
      </c>
      <c r="G456" s="24">
        <f t="shared" ref="G456:H456" si="199">G457+G459+G461</f>
        <v>34237.5</v>
      </c>
      <c r="H456" s="24">
        <f t="shared" si="199"/>
        <v>35597.1</v>
      </c>
    </row>
    <row r="457" spans="1:8" ht="31.5">
      <c r="A457" s="25" t="s">
        <v>150</v>
      </c>
      <c r="B457" s="23" t="s">
        <v>54</v>
      </c>
      <c r="C457" s="23" t="s">
        <v>47</v>
      </c>
      <c r="D457" s="23" t="s">
        <v>335</v>
      </c>
      <c r="E457" s="23"/>
      <c r="F457" s="24">
        <f>F458</f>
        <v>29913</v>
      </c>
      <c r="G457" s="24">
        <f t="shared" ref="G457:H457" si="200">G458</f>
        <v>34237.5</v>
      </c>
      <c r="H457" s="24">
        <f t="shared" si="200"/>
        <v>35597.1</v>
      </c>
    </row>
    <row r="458" spans="1:8" ht="31.5">
      <c r="A458" s="25" t="s">
        <v>164</v>
      </c>
      <c r="B458" s="23" t="s">
        <v>54</v>
      </c>
      <c r="C458" s="23" t="s">
        <v>47</v>
      </c>
      <c r="D458" s="23" t="s">
        <v>335</v>
      </c>
      <c r="E458" s="23" t="s">
        <v>34</v>
      </c>
      <c r="F458" s="24">
        <v>29913</v>
      </c>
      <c r="G458" s="24">
        <v>34237.5</v>
      </c>
      <c r="H458" s="24">
        <v>35597.1</v>
      </c>
    </row>
    <row r="459" spans="1:8" s="5" customFormat="1" ht="15.75">
      <c r="A459" s="22" t="s">
        <v>491</v>
      </c>
      <c r="B459" s="23" t="s">
        <v>54</v>
      </c>
      <c r="C459" s="23" t="s">
        <v>47</v>
      </c>
      <c r="D459" s="23" t="s">
        <v>769</v>
      </c>
      <c r="E459" s="23"/>
      <c r="F459" s="24">
        <f>F460</f>
        <v>81.8</v>
      </c>
      <c r="G459" s="24">
        <f t="shared" ref="G459:H459" si="201">G460</f>
        <v>0</v>
      </c>
      <c r="H459" s="24">
        <f t="shared" si="201"/>
        <v>0</v>
      </c>
    </row>
    <row r="460" spans="1:8" ht="15.75">
      <c r="A460" s="22" t="s">
        <v>770</v>
      </c>
      <c r="B460" s="23" t="s">
        <v>54</v>
      </c>
      <c r="C460" s="23" t="s">
        <v>47</v>
      </c>
      <c r="D460" s="23" t="s">
        <v>769</v>
      </c>
      <c r="E460" s="23" t="s">
        <v>34</v>
      </c>
      <c r="F460" s="24">
        <v>81.8</v>
      </c>
      <c r="G460" s="24">
        <v>0</v>
      </c>
      <c r="H460" s="24">
        <v>0</v>
      </c>
    </row>
    <row r="461" spans="1:8" ht="15.75">
      <c r="A461" s="22" t="s">
        <v>337</v>
      </c>
      <c r="B461" s="23" t="s">
        <v>54</v>
      </c>
      <c r="C461" s="23" t="s">
        <v>47</v>
      </c>
      <c r="D461" s="23" t="s">
        <v>338</v>
      </c>
      <c r="E461" s="23"/>
      <c r="F461" s="24">
        <f>F462+F463+F464+F465</f>
        <v>422.09999999999997</v>
      </c>
      <c r="G461" s="24">
        <f t="shared" ref="G461:H461" si="202">G462+G463+G464+G465</f>
        <v>0</v>
      </c>
      <c r="H461" s="24">
        <f t="shared" si="202"/>
        <v>0</v>
      </c>
    </row>
    <row r="462" spans="1:8" ht="15.75">
      <c r="A462" s="22" t="s">
        <v>336</v>
      </c>
      <c r="B462" s="23" t="s">
        <v>54</v>
      </c>
      <c r="C462" s="23" t="s">
        <v>47</v>
      </c>
      <c r="D462" s="23" t="s">
        <v>338</v>
      </c>
      <c r="E462" s="23" t="s">
        <v>34</v>
      </c>
      <c r="F462" s="24">
        <v>85.6</v>
      </c>
      <c r="G462" s="24">
        <v>0</v>
      </c>
      <c r="H462" s="24">
        <v>0</v>
      </c>
    </row>
    <row r="463" spans="1:8" ht="15.75">
      <c r="A463" s="22" t="s">
        <v>339</v>
      </c>
      <c r="B463" s="23" t="s">
        <v>54</v>
      </c>
      <c r="C463" s="23" t="s">
        <v>47</v>
      </c>
      <c r="D463" s="23" t="s">
        <v>338</v>
      </c>
      <c r="E463" s="23" t="s">
        <v>41</v>
      </c>
      <c r="F463" s="24">
        <v>85.6</v>
      </c>
      <c r="G463" s="24">
        <v>0</v>
      </c>
      <c r="H463" s="24">
        <v>0</v>
      </c>
    </row>
    <row r="464" spans="1:8" ht="31.5">
      <c r="A464" s="25" t="s">
        <v>683</v>
      </c>
      <c r="B464" s="23" t="s">
        <v>54</v>
      </c>
      <c r="C464" s="23" t="s">
        <v>47</v>
      </c>
      <c r="D464" s="23" t="s">
        <v>338</v>
      </c>
      <c r="E464" s="23" t="s">
        <v>33</v>
      </c>
      <c r="F464" s="24">
        <v>85.6</v>
      </c>
      <c r="G464" s="24">
        <v>0</v>
      </c>
      <c r="H464" s="24">
        <v>0</v>
      </c>
    </row>
    <row r="465" spans="1:8" ht="31.5">
      <c r="A465" s="22" t="s">
        <v>340</v>
      </c>
      <c r="B465" s="23" t="s">
        <v>54</v>
      </c>
      <c r="C465" s="23" t="s">
        <v>47</v>
      </c>
      <c r="D465" s="23" t="s">
        <v>338</v>
      </c>
      <c r="E465" s="23" t="s">
        <v>37</v>
      </c>
      <c r="F465" s="24">
        <v>165.3</v>
      </c>
      <c r="G465" s="24">
        <v>0</v>
      </c>
      <c r="H465" s="24">
        <v>0</v>
      </c>
    </row>
    <row r="466" spans="1:8" ht="15.75">
      <c r="A466" s="22" t="s">
        <v>690</v>
      </c>
      <c r="B466" s="23" t="s">
        <v>54</v>
      </c>
      <c r="C466" s="23" t="s">
        <v>47</v>
      </c>
      <c r="D466" s="23" t="s">
        <v>300</v>
      </c>
      <c r="E466" s="23"/>
      <c r="F466" s="24">
        <f>F467</f>
        <v>8</v>
      </c>
      <c r="G466" s="24">
        <f t="shared" ref="G466:H467" si="203">G467</f>
        <v>0</v>
      </c>
      <c r="H466" s="24">
        <f t="shared" si="203"/>
        <v>0</v>
      </c>
    </row>
    <row r="467" spans="1:8" s="6" customFormat="1" ht="15.75">
      <c r="A467" s="22" t="s">
        <v>779</v>
      </c>
      <c r="B467" s="23" t="s">
        <v>54</v>
      </c>
      <c r="C467" s="23" t="s">
        <v>47</v>
      </c>
      <c r="D467" s="23" t="s">
        <v>781</v>
      </c>
      <c r="E467" s="23"/>
      <c r="F467" s="24">
        <f>F468</f>
        <v>8</v>
      </c>
      <c r="G467" s="24">
        <f t="shared" si="203"/>
        <v>0</v>
      </c>
      <c r="H467" s="24">
        <f t="shared" si="203"/>
        <v>0</v>
      </c>
    </row>
    <row r="468" spans="1:8" s="7" customFormat="1" ht="15.75">
      <c r="A468" s="22" t="s">
        <v>780</v>
      </c>
      <c r="B468" s="23" t="s">
        <v>54</v>
      </c>
      <c r="C468" s="23" t="s">
        <v>47</v>
      </c>
      <c r="D468" s="23" t="s">
        <v>781</v>
      </c>
      <c r="E468" s="23" t="s">
        <v>29</v>
      </c>
      <c r="F468" s="24">
        <v>8</v>
      </c>
      <c r="G468" s="24">
        <v>0</v>
      </c>
      <c r="H468" s="24">
        <v>0</v>
      </c>
    </row>
    <row r="469" spans="1:8" ht="15.75">
      <c r="A469" s="22" t="s">
        <v>143</v>
      </c>
      <c r="B469" s="23" t="s">
        <v>54</v>
      </c>
      <c r="C469" s="23" t="s">
        <v>47</v>
      </c>
      <c r="D469" s="23" t="s">
        <v>83</v>
      </c>
      <c r="E469" s="23"/>
      <c r="F469" s="24">
        <f>F470</f>
        <v>1111</v>
      </c>
      <c r="G469" s="24">
        <f t="shared" ref="G469:H472" si="204">G470</f>
        <v>0</v>
      </c>
      <c r="H469" s="24">
        <f t="shared" si="204"/>
        <v>0</v>
      </c>
    </row>
    <row r="470" spans="1:8" ht="15.75">
      <c r="A470" s="22" t="s">
        <v>489</v>
      </c>
      <c r="B470" s="23" t="s">
        <v>54</v>
      </c>
      <c r="C470" s="23" t="s">
        <v>47</v>
      </c>
      <c r="D470" s="23" t="s">
        <v>499</v>
      </c>
      <c r="E470" s="23"/>
      <c r="F470" s="24">
        <f>F471</f>
        <v>1111</v>
      </c>
      <c r="G470" s="24">
        <f t="shared" si="204"/>
        <v>0</v>
      </c>
      <c r="H470" s="24">
        <f t="shared" si="204"/>
        <v>0</v>
      </c>
    </row>
    <row r="471" spans="1:8" ht="15.75">
      <c r="A471" s="22" t="s">
        <v>505</v>
      </c>
      <c r="B471" s="23" t="s">
        <v>54</v>
      </c>
      <c r="C471" s="23" t="s">
        <v>47</v>
      </c>
      <c r="D471" s="23" t="s">
        <v>506</v>
      </c>
      <c r="E471" s="23"/>
      <c r="F471" s="24">
        <f>F472</f>
        <v>1111</v>
      </c>
      <c r="G471" s="24">
        <f t="shared" si="204"/>
        <v>0</v>
      </c>
      <c r="H471" s="24">
        <f t="shared" si="204"/>
        <v>0</v>
      </c>
    </row>
    <row r="472" spans="1:8" ht="15.75">
      <c r="A472" s="22" t="s">
        <v>507</v>
      </c>
      <c r="B472" s="23" t="s">
        <v>54</v>
      </c>
      <c r="C472" s="23" t="s">
        <v>47</v>
      </c>
      <c r="D472" s="23" t="s">
        <v>508</v>
      </c>
      <c r="E472" s="23"/>
      <c r="F472" s="24">
        <f>F473</f>
        <v>1111</v>
      </c>
      <c r="G472" s="24">
        <f t="shared" si="204"/>
        <v>0</v>
      </c>
      <c r="H472" s="24">
        <f t="shared" si="204"/>
        <v>0</v>
      </c>
    </row>
    <row r="473" spans="1:8" ht="15.75">
      <c r="A473" s="22" t="s">
        <v>655</v>
      </c>
      <c r="B473" s="23" t="s">
        <v>54</v>
      </c>
      <c r="C473" s="23" t="s">
        <v>47</v>
      </c>
      <c r="D473" s="23" t="s">
        <v>508</v>
      </c>
      <c r="E473" s="23" t="s">
        <v>34</v>
      </c>
      <c r="F473" s="24">
        <v>1111</v>
      </c>
      <c r="G473" s="24">
        <v>0</v>
      </c>
      <c r="H473" s="24">
        <v>0</v>
      </c>
    </row>
    <row r="474" spans="1:8" ht="15.75">
      <c r="A474" s="22" t="s">
        <v>684</v>
      </c>
      <c r="B474" s="23" t="s">
        <v>54</v>
      </c>
      <c r="C474" s="23" t="s">
        <v>47</v>
      </c>
      <c r="D474" s="23" t="s">
        <v>64</v>
      </c>
      <c r="E474" s="23"/>
      <c r="F474" s="24">
        <f>F475</f>
        <v>36067.800000000003</v>
      </c>
      <c r="G474" s="24">
        <f t="shared" ref="G474:H474" si="205">G475</f>
        <v>24207.5</v>
      </c>
      <c r="H474" s="24">
        <f t="shared" si="205"/>
        <v>38431</v>
      </c>
    </row>
    <row r="475" spans="1:8" ht="15.75">
      <c r="A475" s="22" t="s">
        <v>489</v>
      </c>
      <c r="B475" s="23" t="s">
        <v>54</v>
      </c>
      <c r="C475" s="23" t="s">
        <v>47</v>
      </c>
      <c r="D475" s="23" t="s">
        <v>685</v>
      </c>
      <c r="E475" s="23"/>
      <c r="F475" s="24">
        <f>F476</f>
        <v>36067.800000000003</v>
      </c>
      <c r="G475" s="24">
        <f t="shared" ref="G475:H477" si="206">G476</f>
        <v>24207.5</v>
      </c>
      <c r="H475" s="24">
        <f t="shared" si="206"/>
        <v>38431</v>
      </c>
    </row>
    <row r="476" spans="1:8" ht="15.75">
      <c r="A476" s="22" t="s">
        <v>341</v>
      </c>
      <c r="B476" s="23" t="s">
        <v>54</v>
      </c>
      <c r="C476" s="23" t="s">
        <v>47</v>
      </c>
      <c r="D476" s="23" t="s">
        <v>342</v>
      </c>
      <c r="E476" s="23"/>
      <c r="F476" s="24">
        <f>F477</f>
        <v>36067.800000000003</v>
      </c>
      <c r="G476" s="24">
        <f t="shared" si="206"/>
        <v>24207.5</v>
      </c>
      <c r="H476" s="24">
        <f t="shared" si="206"/>
        <v>38431</v>
      </c>
    </row>
    <row r="477" spans="1:8" ht="31.5">
      <c r="A477" s="25" t="s">
        <v>150</v>
      </c>
      <c r="B477" s="23" t="s">
        <v>54</v>
      </c>
      <c r="C477" s="23" t="s">
        <v>47</v>
      </c>
      <c r="D477" s="23" t="s">
        <v>343</v>
      </c>
      <c r="E477" s="23"/>
      <c r="F477" s="24">
        <f>F478</f>
        <v>36067.800000000003</v>
      </c>
      <c r="G477" s="24">
        <f t="shared" si="206"/>
        <v>24207.5</v>
      </c>
      <c r="H477" s="24">
        <f t="shared" si="206"/>
        <v>38431</v>
      </c>
    </row>
    <row r="478" spans="1:8" ht="31.5">
      <c r="A478" s="25" t="s">
        <v>164</v>
      </c>
      <c r="B478" s="23" t="s">
        <v>54</v>
      </c>
      <c r="C478" s="23" t="s">
        <v>47</v>
      </c>
      <c r="D478" s="23" t="s">
        <v>343</v>
      </c>
      <c r="E478" s="23" t="s">
        <v>34</v>
      </c>
      <c r="F478" s="24">
        <v>36067.800000000003</v>
      </c>
      <c r="G478" s="24">
        <v>24207.5</v>
      </c>
      <c r="H478" s="24">
        <v>38431</v>
      </c>
    </row>
    <row r="479" spans="1:8" ht="15.75">
      <c r="A479" s="22" t="s">
        <v>474</v>
      </c>
      <c r="B479" s="23" t="s">
        <v>54</v>
      </c>
      <c r="C479" s="23" t="s">
        <v>47</v>
      </c>
      <c r="D479" s="23" t="s">
        <v>68</v>
      </c>
      <c r="E479" s="23"/>
      <c r="F479" s="24">
        <f>F480</f>
        <v>10490</v>
      </c>
      <c r="G479" s="24">
        <f t="shared" ref="G479:H481" si="207">G480</f>
        <v>13616.8</v>
      </c>
      <c r="H479" s="24">
        <f t="shared" si="207"/>
        <v>14080.8</v>
      </c>
    </row>
    <row r="480" spans="1:8" ht="15.75">
      <c r="A480" s="22" t="s">
        <v>489</v>
      </c>
      <c r="B480" s="23" t="s">
        <v>54</v>
      </c>
      <c r="C480" s="23" t="s">
        <v>47</v>
      </c>
      <c r="D480" s="23" t="s">
        <v>686</v>
      </c>
      <c r="E480" s="23"/>
      <c r="F480" s="24">
        <f>F481</f>
        <v>10490</v>
      </c>
      <c r="G480" s="24">
        <f t="shared" si="207"/>
        <v>13616.8</v>
      </c>
      <c r="H480" s="24">
        <f t="shared" si="207"/>
        <v>14080.8</v>
      </c>
    </row>
    <row r="481" spans="1:8" ht="15.75">
      <c r="A481" s="22" t="s">
        <v>344</v>
      </c>
      <c r="B481" s="23" t="s">
        <v>54</v>
      </c>
      <c r="C481" s="23" t="s">
        <v>47</v>
      </c>
      <c r="D481" s="23" t="s">
        <v>345</v>
      </c>
      <c r="E481" s="23"/>
      <c r="F481" s="24">
        <f>F482</f>
        <v>10490</v>
      </c>
      <c r="G481" s="24">
        <f t="shared" si="207"/>
        <v>13616.8</v>
      </c>
      <c r="H481" s="24">
        <f t="shared" si="207"/>
        <v>14080.8</v>
      </c>
    </row>
    <row r="482" spans="1:8" ht="31.5">
      <c r="A482" s="25" t="s">
        <v>150</v>
      </c>
      <c r="B482" s="23" t="s">
        <v>54</v>
      </c>
      <c r="C482" s="23" t="s">
        <v>47</v>
      </c>
      <c r="D482" s="23" t="s">
        <v>346</v>
      </c>
      <c r="E482" s="23"/>
      <c r="F482" s="24">
        <f>F483</f>
        <v>10490</v>
      </c>
      <c r="G482" s="24">
        <f t="shared" ref="G482:H482" si="208">G483</f>
        <v>13616.8</v>
      </c>
      <c r="H482" s="24">
        <f t="shared" si="208"/>
        <v>14080.8</v>
      </c>
    </row>
    <row r="483" spans="1:8" s="6" customFormat="1" ht="31.5">
      <c r="A483" s="25" t="s">
        <v>164</v>
      </c>
      <c r="B483" s="23" t="s">
        <v>54</v>
      </c>
      <c r="C483" s="23" t="s">
        <v>47</v>
      </c>
      <c r="D483" s="23" t="s">
        <v>346</v>
      </c>
      <c r="E483" s="23" t="s">
        <v>34</v>
      </c>
      <c r="F483" s="24">
        <v>10490</v>
      </c>
      <c r="G483" s="24">
        <v>13616.8</v>
      </c>
      <c r="H483" s="24">
        <v>14080.8</v>
      </c>
    </row>
    <row r="484" spans="1:8" ht="15.75">
      <c r="A484" s="22" t="s">
        <v>80</v>
      </c>
      <c r="B484" s="23" t="s">
        <v>54</v>
      </c>
      <c r="C484" s="23" t="s">
        <v>54</v>
      </c>
      <c r="D484" s="23"/>
      <c r="E484" s="23"/>
      <c r="F484" s="24">
        <f>F485</f>
        <v>228.7</v>
      </c>
      <c r="G484" s="24">
        <f t="shared" ref="G484:H485" si="209">G485</f>
        <v>255.9</v>
      </c>
      <c r="H484" s="24">
        <f t="shared" si="209"/>
        <v>255.9</v>
      </c>
    </row>
    <row r="485" spans="1:8" s="5" customFormat="1" ht="15.75">
      <c r="A485" s="22" t="s">
        <v>347</v>
      </c>
      <c r="B485" s="23" t="s">
        <v>54</v>
      </c>
      <c r="C485" s="23" t="s">
        <v>54</v>
      </c>
      <c r="D485" s="23" t="s">
        <v>47</v>
      </c>
      <c r="E485" s="23"/>
      <c r="F485" s="24">
        <f>F486</f>
        <v>228.7</v>
      </c>
      <c r="G485" s="24">
        <f t="shared" si="209"/>
        <v>255.9</v>
      </c>
      <c r="H485" s="24">
        <f t="shared" si="209"/>
        <v>255.9</v>
      </c>
    </row>
    <row r="486" spans="1:8" s="5" customFormat="1" ht="15.75">
      <c r="A486" s="22" t="s">
        <v>489</v>
      </c>
      <c r="B486" s="23" t="s">
        <v>54</v>
      </c>
      <c r="C486" s="23" t="s">
        <v>54</v>
      </c>
      <c r="D486" s="23" t="s">
        <v>689</v>
      </c>
      <c r="E486" s="23"/>
      <c r="F486" s="24">
        <f>F487+F490</f>
        <v>228.7</v>
      </c>
      <c r="G486" s="24">
        <f t="shared" ref="G486:H486" si="210">G487+G490</f>
        <v>255.9</v>
      </c>
      <c r="H486" s="24">
        <f t="shared" si="210"/>
        <v>255.9</v>
      </c>
    </row>
    <row r="487" spans="1:8" s="6" customFormat="1" ht="15.75">
      <c r="A487" s="22" t="s">
        <v>348</v>
      </c>
      <c r="B487" s="23" t="s">
        <v>54</v>
      </c>
      <c r="C487" s="23" t="s">
        <v>54</v>
      </c>
      <c r="D487" s="23" t="s">
        <v>351</v>
      </c>
      <c r="E487" s="23"/>
      <c r="F487" s="24">
        <f>F488</f>
        <v>168.7</v>
      </c>
      <c r="G487" s="24">
        <f t="shared" ref="G487:H488" si="211">G488</f>
        <v>175.9</v>
      </c>
      <c r="H487" s="24">
        <f t="shared" si="211"/>
        <v>175.9</v>
      </c>
    </row>
    <row r="488" spans="1:8" s="7" customFormat="1" ht="15.75">
      <c r="A488" s="22" t="s">
        <v>350</v>
      </c>
      <c r="B488" s="23" t="s">
        <v>54</v>
      </c>
      <c r="C488" s="23" t="s">
        <v>54</v>
      </c>
      <c r="D488" s="23" t="s">
        <v>352</v>
      </c>
      <c r="E488" s="23"/>
      <c r="F488" s="24">
        <f>F489</f>
        <v>168.7</v>
      </c>
      <c r="G488" s="24">
        <f t="shared" si="211"/>
        <v>175.9</v>
      </c>
      <c r="H488" s="24">
        <f t="shared" si="211"/>
        <v>175.9</v>
      </c>
    </row>
    <row r="489" spans="1:8" ht="15.75">
      <c r="A489" s="22" t="s">
        <v>349</v>
      </c>
      <c r="B489" s="23" t="s">
        <v>54</v>
      </c>
      <c r="C489" s="23" t="s">
        <v>54</v>
      </c>
      <c r="D489" s="23" t="s">
        <v>352</v>
      </c>
      <c r="E489" s="23" t="s">
        <v>29</v>
      </c>
      <c r="F489" s="24">
        <v>168.7</v>
      </c>
      <c r="G489" s="24">
        <v>175.9</v>
      </c>
      <c r="H489" s="24">
        <v>175.9</v>
      </c>
    </row>
    <row r="490" spans="1:8" ht="15.75">
      <c r="A490" s="22" t="s">
        <v>355</v>
      </c>
      <c r="B490" s="23" t="s">
        <v>54</v>
      </c>
      <c r="C490" s="23" t="s">
        <v>54</v>
      </c>
      <c r="D490" s="23" t="s">
        <v>353</v>
      </c>
      <c r="E490" s="23"/>
      <c r="F490" s="24">
        <f>F491</f>
        <v>60</v>
      </c>
      <c r="G490" s="24">
        <f t="shared" ref="G490:H491" si="212">G491</f>
        <v>80</v>
      </c>
      <c r="H490" s="24">
        <f t="shared" si="212"/>
        <v>80</v>
      </c>
    </row>
    <row r="491" spans="1:8" ht="15.75">
      <c r="A491" s="22" t="s">
        <v>350</v>
      </c>
      <c r="B491" s="23" t="s">
        <v>54</v>
      </c>
      <c r="C491" s="23" t="s">
        <v>54</v>
      </c>
      <c r="D491" s="23" t="s">
        <v>354</v>
      </c>
      <c r="E491" s="23"/>
      <c r="F491" s="24">
        <f>F492</f>
        <v>60</v>
      </c>
      <c r="G491" s="24">
        <f t="shared" si="212"/>
        <v>80</v>
      </c>
      <c r="H491" s="24">
        <f t="shared" si="212"/>
        <v>80</v>
      </c>
    </row>
    <row r="492" spans="1:8" ht="15.75">
      <c r="A492" s="22" t="s">
        <v>349</v>
      </c>
      <c r="B492" s="23" t="s">
        <v>54</v>
      </c>
      <c r="C492" s="23" t="s">
        <v>54</v>
      </c>
      <c r="D492" s="23" t="s">
        <v>354</v>
      </c>
      <c r="E492" s="23" t="s">
        <v>29</v>
      </c>
      <c r="F492" s="24">
        <v>60</v>
      </c>
      <c r="G492" s="24">
        <v>80</v>
      </c>
      <c r="H492" s="24">
        <v>80</v>
      </c>
    </row>
    <row r="493" spans="1:8" s="5" customFormat="1" ht="15.75">
      <c r="A493" s="22" t="s">
        <v>81</v>
      </c>
      <c r="B493" s="23" t="s">
        <v>54</v>
      </c>
      <c r="C493" s="23" t="s">
        <v>63</v>
      </c>
      <c r="D493" s="23"/>
      <c r="E493" s="23"/>
      <c r="F493" s="24">
        <f>F494</f>
        <v>31033.200000000004</v>
      </c>
      <c r="G493" s="24">
        <f t="shared" ref="G493:H493" si="213">G494</f>
        <v>34198.200000000004</v>
      </c>
      <c r="H493" s="24">
        <f t="shared" si="213"/>
        <v>33761.300000000003</v>
      </c>
    </row>
    <row r="494" spans="1:8" s="6" customFormat="1" ht="15.75">
      <c r="A494" s="22" t="s">
        <v>291</v>
      </c>
      <c r="B494" s="23" t="s">
        <v>54</v>
      </c>
      <c r="C494" s="23" t="s">
        <v>63</v>
      </c>
      <c r="D494" s="23" t="s">
        <v>45</v>
      </c>
      <c r="E494" s="23"/>
      <c r="F494" s="24">
        <f>F495</f>
        <v>31033.200000000004</v>
      </c>
      <c r="G494" s="24">
        <f t="shared" ref="G494:H495" si="214">G495</f>
        <v>34198.200000000004</v>
      </c>
      <c r="H494" s="24">
        <f t="shared" si="214"/>
        <v>33761.300000000003</v>
      </c>
    </row>
    <row r="495" spans="1:8" s="7" customFormat="1" ht="15.75">
      <c r="A495" s="22" t="s">
        <v>489</v>
      </c>
      <c r="B495" s="23" t="s">
        <v>54</v>
      </c>
      <c r="C495" s="23" t="s">
        <v>63</v>
      </c>
      <c r="D495" s="23" t="s">
        <v>653</v>
      </c>
      <c r="E495" s="23"/>
      <c r="F495" s="24">
        <f>F496</f>
        <v>31033.200000000004</v>
      </c>
      <c r="G495" s="24">
        <f t="shared" si="214"/>
        <v>34198.200000000004</v>
      </c>
      <c r="H495" s="24">
        <f t="shared" si="214"/>
        <v>33761.300000000003</v>
      </c>
    </row>
    <row r="496" spans="1:8" ht="15.75">
      <c r="A496" s="22" t="s">
        <v>690</v>
      </c>
      <c r="B496" s="23" t="s">
        <v>54</v>
      </c>
      <c r="C496" s="23" t="s">
        <v>63</v>
      </c>
      <c r="D496" s="23" t="s">
        <v>300</v>
      </c>
      <c r="E496" s="23"/>
      <c r="F496" s="24">
        <f>F497+F499+F503+F507+F509+F511+F513+F516</f>
        <v>31033.200000000004</v>
      </c>
      <c r="G496" s="24">
        <f t="shared" ref="G496:H496" si="215">G497+G499+G503+G507+G509+G511+G513+G516</f>
        <v>34198.200000000004</v>
      </c>
      <c r="H496" s="24">
        <f t="shared" si="215"/>
        <v>33761.300000000003</v>
      </c>
    </row>
    <row r="497" spans="1:8" ht="15.75">
      <c r="A497" s="22" t="s">
        <v>140</v>
      </c>
      <c r="B497" s="23" t="s">
        <v>54</v>
      </c>
      <c r="C497" s="23" t="s">
        <v>63</v>
      </c>
      <c r="D497" s="23" t="s">
        <v>356</v>
      </c>
      <c r="E497" s="23"/>
      <c r="F497" s="24">
        <f>F498</f>
        <v>6284.2</v>
      </c>
      <c r="G497" s="24">
        <f t="shared" ref="G497:H497" si="216">G498</f>
        <v>7871.2</v>
      </c>
      <c r="H497" s="24">
        <f t="shared" si="216"/>
        <v>8151.5</v>
      </c>
    </row>
    <row r="498" spans="1:8" ht="31.5">
      <c r="A498" s="22" t="s">
        <v>115</v>
      </c>
      <c r="B498" s="23" t="s">
        <v>54</v>
      </c>
      <c r="C498" s="23" t="s">
        <v>63</v>
      </c>
      <c r="D498" s="23" t="s">
        <v>356</v>
      </c>
      <c r="E498" s="23" t="s">
        <v>28</v>
      </c>
      <c r="F498" s="24">
        <v>6284.2</v>
      </c>
      <c r="G498" s="24">
        <v>7871.2</v>
      </c>
      <c r="H498" s="24">
        <v>8151.5</v>
      </c>
    </row>
    <row r="499" spans="1:8" ht="15.75">
      <c r="A499" s="22" t="s">
        <v>119</v>
      </c>
      <c r="B499" s="23" t="s">
        <v>54</v>
      </c>
      <c r="C499" s="23" t="s">
        <v>63</v>
      </c>
      <c r="D499" s="23" t="s">
        <v>357</v>
      </c>
      <c r="E499" s="23"/>
      <c r="F499" s="24">
        <f>F500+F501+F502</f>
        <v>1146.8</v>
      </c>
      <c r="G499" s="24">
        <f t="shared" ref="G499:H499" si="217">G500+G501+G502</f>
        <v>598.1</v>
      </c>
      <c r="H499" s="24">
        <f t="shared" si="217"/>
        <v>621.6</v>
      </c>
    </row>
    <row r="500" spans="1:8" ht="31.5">
      <c r="A500" s="22" t="s">
        <v>691</v>
      </c>
      <c r="B500" s="23" t="s">
        <v>54</v>
      </c>
      <c r="C500" s="23" t="s">
        <v>63</v>
      </c>
      <c r="D500" s="23" t="s">
        <v>357</v>
      </c>
      <c r="E500" s="23" t="s">
        <v>28</v>
      </c>
      <c r="F500" s="24">
        <v>5</v>
      </c>
      <c r="G500" s="24">
        <v>5</v>
      </c>
      <c r="H500" s="24">
        <v>5</v>
      </c>
    </row>
    <row r="501" spans="1:8" ht="31.5">
      <c r="A501" s="25" t="s">
        <v>117</v>
      </c>
      <c r="B501" s="23" t="s">
        <v>54</v>
      </c>
      <c r="C501" s="23" t="s">
        <v>63</v>
      </c>
      <c r="D501" s="23" t="s">
        <v>357</v>
      </c>
      <c r="E501" s="23" t="s">
        <v>29</v>
      </c>
      <c r="F501" s="24">
        <v>1130.0999999999999</v>
      </c>
      <c r="G501" s="24">
        <v>581.4</v>
      </c>
      <c r="H501" s="24">
        <v>604.9</v>
      </c>
    </row>
    <row r="502" spans="1:8" ht="31.5">
      <c r="A502" s="22" t="s">
        <v>118</v>
      </c>
      <c r="B502" s="23" t="s">
        <v>54</v>
      </c>
      <c r="C502" s="23" t="s">
        <v>63</v>
      </c>
      <c r="D502" s="23" t="s">
        <v>357</v>
      </c>
      <c r="E502" s="23" t="s">
        <v>30</v>
      </c>
      <c r="F502" s="24">
        <v>11.7</v>
      </c>
      <c r="G502" s="24">
        <v>11.7</v>
      </c>
      <c r="H502" s="24">
        <v>11.7</v>
      </c>
    </row>
    <row r="503" spans="1:8" ht="31.5">
      <c r="A503" s="25" t="s">
        <v>150</v>
      </c>
      <c r="B503" s="23" t="s">
        <v>54</v>
      </c>
      <c r="C503" s="23" t="s">
        <v>63</v>
      </c>
      <c r="D503" s="23" t="s">
        <v>358</v>
      </c>
      <c r="E503" s="23"/>
      <c r="F503" s="24">
        <f>F504+F505+F506</f>
        <v>15293.7</v>
      </c>
      <c r="G503" s="24">
        <f t="shared" ref="G503:H503" si="218">G504+G505+G506</f>
        <v>16991.099999999999</v>
      </c>
      <c r="H503" s="24">
        <f t="shared" si="218"/>
        <v>17197.5</v>
      </c>
    </row>
    <row r="504" spans="1:8" ht="31.5">
      <c r="A504" s="25" t="s">
        <v>147</v>
      </c>
      <c r="B504" s="23" t="s">
        <v>54</v>
      </c>
      <c r="C504" s="23" t="s">
        <v>63</v>
      </c>
      <c r="D504" s="23" t="s">
        <v>358</v>
      </c>
      <c r="E504" s="23" t="s">
        <v>28</v>
      </c>
      <c r="F504" s="24">
        <v>4933.3</v>
      </c>
      <c r="G504" s="24">
        <v>5479.7</v>
      </c>
      <c r="H504" s="24">
        <v>5498.4</v>
      </c>
    </row>
    <row r="505" spans="1:8" ht="31.5">
      <c r="A505" s="25" t="s">
        <v>148</v>
      </c>
      <c r="B505" s="23" t="s">
        <v>54</v>
      </c>
      <c r="C505" s="23" t="s">
        <v>63</v>
      </c>
      <c r="D505" s="23" t="s">
        <v>358</v>
      </c>
      <c r="E505" s="23" t="s">
        <v>29</v>
      </c>
      <c r="F505" s="24">
        <v>83.4</v>
      </c>
      <c r="G505" s="24">
        <v>45.8</v>
      </c>
      <c r="H505" s="24">
        <v>47.7</v>
      </c>
    </row>
    <row r="506" spans="1:8" ht="31.5">
      <c r="A506" s="25" t="s">
        <v>164</v>
      </c>
      <c r="B506" s="23" t="s">
        <v>54</v>
      </c>
      <c r="C506" s="23" t="s">
        <v>63</v>
      </c>
      <c r="D506" s="23" t="s">
        <v>358</v>
      </c>
      <c r="E506" s="23" t="s">
        <v>34</v>
      </c>
      <c r="F506" s="24">
        <v>10277</v>
      </c>
      <c r="G506" s="24">
        <v>11465.6</v>
      </c>
      <c r="H506" s="24">
        <v>11651.4</v>
      </c>
    </row>
    <row r="507" spans="1:8" ht="15.75">
      <c r="A507" s="22" t="s">
        <v>692</v>
      </c>
      <c r="B507" s="23" t="s">
        <v>54</v>
      </c>
      <c r="C507" s="23" t="s">
        <v>63</v>
      </c>
      <c r="D507" s="23" t="s">
        <v>693</v>
      </c>
      <c r="E507" s="23"/>
      <c r="F507" s="24">
        <f>F508</f>
        <v>935</v>
      </c>
      <c r="G507" s="24">
        <f t="shared" ref="G507:H507" si="219">G508</f>
        <v>972.4</v>
      </c>
      <c r="H507" s="24">
        <f t="shared" si="219"/>
        <v>1011.3</v>
      </c>
    </row>
    <row r="508" spans="1:8" ht="15.75">
      <c r="A508" s="22" t="s">
        <v>694</v>
      </c>
      <c r="B508" s="23" t="s">
        <v>54</v>
      </c>
      <c r="C508" s="23" t="s">
        <v>63</v>
      </c>
      <c r="D508" s="23" t="s">
        <v>693</v>
      </c>
      <c r="E508" s="23" t="s">
        <v>29</v>
      </c>
      <c r="F508" s="24">
        <v>935</v>
      </c>
      <c r="G508" s="24">
        <v>972.4</v>
      </c>
      <c r="H508" s="24">
        <v>1011.3</v>
      </c>
    </row>
    <row r="509" spans="1:8" ht="15.75">
      <c r="A509" s="22" t="s">
        <v>362</v>
      </c>
      <c r="B509" s="23" t="s">
        <v>54</v>
      </c>
      <c r="C509" s="23" t="s">
        <v>63</v>
      </c>
      <c r="D509" s="23" t="s">
        <v>695</v>
      </c>
      <c r="E509" s="23"/>
      <c r="F509" s="24">
        <f>F510</f>
        <v>881</v>
      </c>
      <c r="G509" s="24">
        <f t="shared" ref="G509:H509" si="220">G510</f>
        <v>916.2</v>
      </c>
      <c r="H509" s="24">
        <f t="shared" si="220"/>
        <v>952.7</v>
      </c>
    </row>
    <row r="510" spans="1:8" ht="15.75">
      <c r="A510" s="22" t="s">
        <v>361</v>
      </c>
      <c r="B510" s="23" t="s">
        <v>54</v>
      </c>
      <c r="C510" s="23" t="s">
        <v>63</v>
      </c>
      <c r="D510" s="23" t="s">
        <v>695</v>
      </c>
      <c r="E510" s="23" t="s">
        <v>34</v>
      </c>
      <c r="F510" s="24">
        <v>881</v>
      </c>
      <c r="G510" s="24">
        <v>916.2</v>
      </c>
      <c r="H510" s="24">
        <v>952.7</v>
      </c>
    </row>
    <row r="511" spans="1:8" ht="31.5">
      <c r="A511" s="37" t="s">
        <v>825</v>
      </c>
      <c r="B511" s="23" t="s">
        <v>54</v>
      </c>
      <c r="C511" s="23" t="s">
        <v>63</v>
      </c>
      <c r="D511" s="23" t="s">
        <v>696</v>
      </c>
      <c r="E511" s="23"/>
      <c r="F511" s="24">
        <f>F512</f>
        <v>2650.4</v>
      </c>
      <c r="G511" s="24">
        <f t="shared" ref="G511:H511" si="221">G512</f>
        <v>2650.4</v>
      </c>
      <c r="H511" s="24">
        <f t="shared" si="221"/>
        <v>2650.4</v>
      </c>
    </row>
    <row r="512" spans="1:8" ht="31.5">
      <c r="A512" s="38" t="s">
        <v>826</v>
      </c>
      <c r="B512" s="23" t="s">
        <v>54</v>
      </c>
      <c r="C512" s="23" t="s">
        <v>63</v>
      </c>
      <c r="D512" s="23" t="s">
        <v>696</v>
      </c>
      <c r="E512" s="23" t="s">
        <v>28</v>
      </c>
      <c r="F512" s="24">
        <v>2650.4</v>
      </c>
      <c r="G512" s="24">
        <v>2650.4</v>
      </c>
      <c r="H512" s="24">
        <v>2650.4</v>
      </c>
    </row>
    <row r="513" spans="1:8" ht="31.5">
      <c r="A513" s="37" t="s">
        <v>827</v>
      </c>
      <c r="B513" s="23" t="s">
        <v>54</v>
      </c>
      <c r="C513" s="23" t="s">
        <v>63</v>
      </c>
      <c r="D513" s="23" t="s">
        <v>757</v>
      </c>
      <c r="E513" s="23"/>
      <c r="F513" s="24">
        <f>F514+F515</f>
        <v>905.4</v>
      </c>
      <c r="G513" s="24">
        <f t="shared" ref="G513:H513" si="222">G514+G515</f>
        <v>1144.7</v>
      </c>
      <c r="H513" s="24">
        <f t="shared" si="222"/>
        <v>0</v>
      </c>
    </row>
    <row r="514" spans="1:8" ht="31.5">
      <c r="A514" s="38" t="s">
        <v>828</v>
      </c>
      <c r="B514" s="23" t="s">
        <v>54</v>
      </c>
      <c r="C514" s="23" t="s">
        <v>63</v>
      </c>
      <c r="D514" s="23" t="s">
        <v>757</v>
      </c>
      <c r="E514" s="23" t="s">
        <v>29</v>
      </c>
      <c r="F514" s="24">
        <v>9</v>
      </c>
      <c r="G514" s="24">
        <v>11.5</v>
      </c>
      <c r="H514" s="24">
        <v>0</v>
      </c>
    </row>
    <row r="515" spans="1:8" ht="31.5">
      <c r="A515" s="38" t="s">
        <v>829</v>
      </c>
      <c r="B515" s="23" t="s">
        <v>54</v>
      </c>
      <c r="C515" s="23" t="s">
        <v>63</v>
      </c>
      <c r="D515" s="23" t="s">
        <v>757</v>
      </c>
      <c r="E515" s="23" t="s">
        <v>38</v>
      </c>
      <c r="F515" s="24">
        <v>896.4</v>
      </c>
      <c r="G515" s="24">
        <v>1133.2</v>
      </c>
      <c r="H515" s="24">
        <v>0</v>
      </c>
    </row>
    <row r="516" spans="1:8" ht="15.75">
      <c r="A516" s="22" t="s">
        <v>364</v>
      </c>
      <c r="B516" s="23" t="s">
        <v>54</v>
      </c>
      <c r="C516" s="23" t="s">
        <v>63</v>
      </c>
      <c r="D516" s="23" t="s">
        <v>697</v>
      </c>
      <c r="E516" s="23"/>
      <c r="F516" s="24">
        <f>F517</f>
        <v>2936.7</v>
      </c>
      <c r="G516" s="24">
        <f t="shared" ref="G516:H516" si="223">G517</f>
        <v>3054.1</v>
      </c>
      <c r="H516" s="24">
        <f t="shared" si="223"/>
        <v>3176.3</v>
      </c>
    </row>
    <row r="517" spans="1:8" ht="15.75">
      <c r="A517" s="22" t="s">
        <v>363</v>
      </c>
      <c r="B517" s="23" t="s">
        <v>54</v>
      </c>
      <c r="C517" s="23" t="s">
        <v>63</v>
      </c>
      <c r="D517" s="23" t="s">
        <v>697</v>
      </c>
      <c r="E517" s="23" t="s">
        <v>34</v>
      </c>
      <c r="F517" s="24">
        <v>2936.7</v>
      </c>
      <c r="G517" s="24">
        <v>3054.1</v>
      </c>
      <c r="H517" s="24">
        <v>3176.3</v>
      </c>
    </row>
    <row r="518" spans="1:8" ht="15.75">
      <c r="A518" s="27" t="s">
        <v>82</v>
      </c>
      <c r="B518" s="27" t="s">
        <v>83</v>
      </c>
      <c r="C518" s="27"/>
      <c r="D518" s="27"/>
      <c r="E518" s="27"/>
      <c r="F518" s="28">
        <f>F519+F544</f>
        <v>109248.9</v>
      </c>
      <c r="G518" s="28">
        <f t="shared" ref="G518:H518" si="224">G519+G544</f>
        <v>68220.600000000006</v>
      </c>
      <c r="H518" s="28">
        <f t="shared" si="224"/>
        <v>100595.3</v>
      </c>
    </row>
    <row r="519" spans="1:8" ht="15.75">
      <c r="A519" s="22" t="s">
        <v>84</v>
      </c>
      <c r="B519" s="23" t="s">
        <v>83</v>
      </c>
      <c r="C519" s="23" t="s">
        <v>43</v>
      </c>
      <c r="D519" s="23"/>
      <c r="E519" s="23"/>
      <c r="F519" s="24">
        <f>F520+F528+F539</f>
        <v>79772.999999999985</v>
      </c>
      <c r="G519" s="24">
        <f>G520+G528+G539</f>
        <v>54501.2</v>
      </c>
      <c r="H519" s="24">
        <f>H520+H528+H539</f>
        <v>69362.5</v>
      </c>
    </row>
    <row r="520" spans="1:8" ht="15.75">
      <c r="A520" s="22" t="s">
        <v>143</v>
      </c>
      <c r="B520" s="23" t="s">
        <v>83</v>
      </c>
      <c r="C520" s="23" t="s">
        <v>43</v>
      </c>
      <c r="D520" s="23" t="s">
        <v>83</v>
      </c>
      <c r="E520" s="23"/>
      <c r="F520" s="24">
        <f>F521</f>
        <v>3090.5</v>
      </c>
      <c r="G520" s="24">
        <f t="shared" ref="G520:H520" si="225">G521</f>
        <v>0</v>
      </c>
      <c r="H520" s="24">
        <f t="shared" si="225"/>
        <v>0</v>
      </c>
    </row>
    <row r="521" spans="1:8" ht="15.75">
      <c r="A521" s="22" t="s">
        <v>489</v>
      </c>
      <c r="B521" s="23" t="s">
        <v>83</v>
      </c>
      <c r="C521" s="23" t="s">
        <v>43</v>
      </c>
      <c r="D521" s="23" t="s">
        <v>499</v>
      </c>
      <c r="E521" s="23"/>
      <c r="F521" s="24">
        <f>F522+F525</f>
        <v>3090.5</v>
      </c>
      <c r="G521" s="24">
        <f t="shared" ref="G521:H521" si="226">G522+G525</f>
        <v>0</v>
      </c>
      <c r="H521" s="24">
        <f t="shared" si="226"/>
        <v>0</v>
      </c>
    </row>
    <row r="522" spans="1:8" ht="15.75">
      <c r="A522" s="22" t="s">
        <v>505</v>
      </c>
      <c r="B522" s="23" t="s">
        <v>83</v>
      </c>
      <c r="C522" s="23" t="s">
        <v>43</v>
      </c>
      <c r="D522" s="23" t="s">
        <v>506</v>
      </c>
      <c r="E522" s="23"/>
      <c r="F522" s="24">
        <f>F523</f>
        <v>2958.1</v>
      </c>
      <c r="G522" s="24">
        <f t="shared" ref="G522:H523" si="227">G523</f>
        <v>0</v>
      </c>
      <c r="H522" s="24">
        <f t="shared" si="227"/>
        <v>0</v>
      </c>
    </row>
    <row r="523" spans="1:8" ht="15.75">
      <c r="A523" s="22" t="s">
        <v>507</v>
      </c>
      <c r="B523" s="23" t="s">
        <v>83</v>
      </c>
      <c r="C523" s="23" t="s">
        <v>43</v>
      </c>
      <c r="D523" s="23" t="s">
        <v>508</v>
      </c>
      <c r="E523" s="23"/>
      <c r="F523" s="24">
        <f>F524</f>
        <v>2958.1</v>
      </c>
      <c r="G523" s="24">
        <f t="shared" si="227"/>
        <v>0</v>
      </c>
      <c r="H523" s="24">
        <f t="shared" si="227"/>
        <v>0</v>
      </c>
    </row>
    <row r="524" spans="1:8" ht="15.75">
      <c r="A524" s="22" t="s">
        <v>655</v>
      </c>
      <c r="B524" s="23" t="s">
        <v>83</v>
      </c>
      <c r="C524" s="23" t="s">
        <v>43</v>
      </c>
      <c r="D524" s="23" t="s">
        <v>508</v>
      </c>
      <c r="E524" s="23" t="s">
        <v>34</v>
      </c>
      <c r="F524" s="24">
        <v>2958.1</v>
      </c>
      <c r="G524" s="24">
        <v>0</v>
      </c>
      <c r="H524" s="24">
        <v>0</v>
      </c>
    </row>
    <row r="525" spans="1:8" ht="15.75">
      <c r="A525" s="22" t="s">
        <v>332</v>
      </c>
      <c r="B525" s="23" t="s">
        <v>83</v>
      </c>
      <c r="C525" s="23" t="s">
        <v>43</v>
      </c>
      <c r="D525" s="23" t="s">
        <v>331</v>
      </c>
      <c r="E525" s="23"/>
      <c r="F525" s="24">
        <f>F526</f>
        <v>132.4</v>
      </c>
      <c r="G525" s="24">
        <f t="shared" ref="G525:H526" si="228">G526</f>
        <v>0</v>
      </c>
      <c r="H525" s="24">
        <f t="shared" si="228"/>
        <v>0</v>
      </c>
    </row>
    <row r="526" spans="1:8" ht="15.75">
      <c r="A526" s="22" t="s">
        <v>680</v>
      </c>
      <c r="B526" s="23" t="s">
        <v>83</v>
      </c>
      <c r="C526" s="23" t="s">
        <v>43</v>
      </c>
      <c r="D526" s="23" t="s">
        <v>681</v>
      </c>
      <c r="E526" s="23"/>
      <c r="F526" s="24">
        <f>F527</f>
        <v>132.4</v>
      </c>
      <c r="G526" s="24">
        <f t="shared" si="228"/>
        <v>0</v>
      </c>
      <c r="H526" s="24">
        <f t="shared" si="228"/>
        <v>0</v>
      </c>
    </row>
    <row r="527" spans="1:8" ht="15.75">
      <c r="A527" s="22" t="s">
        <v>682</v>
      </c>
      <c r="B527" s="23" t="s">
        <v>83</v>
      </c>
      <c r="C527" s="23" t="s">
        <v>43</v>
      </c>
      <c r="D527" s="23" t="s">
        <v>681</v>
      </c>
      <c r="E527" s="23" t="s">
        <v>34</v>
      </c>
      <c r="F527" s="24">
        <v>132.4</v>
      </c>
      <c r="G527" s="24">
        <v>0</v>
      </c>
      <c r="H527" s="24">
        <v>0</v>
      </c>
    </row>
    <row r="528" spans="1:8" ht="15.75">
      <c r="A528" s="22" t="s">
        <v>684</v>
      </c>
      <c r="B528" s="23" t="s">
        <v>83</v>
      </c>
      <c r="C528" s="23" t="s">
        <v>43</v>
      </c>
      <c r="D528" s="23" t="s">
        <v>64</v>
      </c>
      <c r="E528" s="23"/>
      <c r="F528" s="24">
        <f>F529+F535</f>
        <v>76478.299999999988</v>
      </c>
      <c r="G528" s="24">
        <f>G529+G535</f>
        <v>54501.2</v>
      </c>
      <c r="H528" s="24">
        <f>H529+H535</f>
        <v>69362.5</v>
      </c>
    </row>
    <row r="529" spans="1:8" ht="15.75">
      <c r="A529" s="39" t="s">
        <v>816</v>
      </c>
      <c r="B529" s="23" t="s">
        <v>83</v>
      </c>
      <c r="C529" s="23" t="s">
        <v>43</v>
      </c>
      <c r="D529" s="23" t="s">
        <v>698</v>
      </c>
      <c r="E529" s="23"/>
      <c r="F529" s="24">
        <f>F530</f>
        <v>525.4</v>
      </c>
      <c r="G529" s="24">
        <f t="shared" ref="G529:H529" si="229">G530</f>
        <v>532.5</v>
      </c>
      <c r="H529" s="24">
        <f t="shared" si="229"/>
        <v>178.7</v>
      </c>
    </row>
    <row r="530" spans="1:8" ht="15.75">
      <c r="A530" s="37" t="s">
        <v>824</v>
      </c>
      <c r="B530" s="23" t="s">
        <v>83</v>
      </c>
      <c r="C530" s="23" t="s">
        <v>43</v>
      </c>
      <c r="D530" s="23" t="s">
        <v>375</v>
      </c>
      <c r="E530" s="23"/>
      <c r="F530" s="24">
        <f>F531+F533</f>
        <v>525.4</v>
      </c>
      <c r="G530" s="24">
        <f t="shared" ref="G530:H530" si="230">G531+G533</f>
        <v>532.5</v>
      </c>
      <c r="H530" s="24">
        <f t="shared" si="230"/>
        <v>178.7</v>
      </c>
    </row>
    <row r="531" spans="1:8" ht="15.75">
      <c r="A531" s="22" t="s">
        <v>374</v>
      </c>
      <c r="B531" s="23" t="s">
        <v>83</v>
      </c>
      <c r="C531" s="23" t="s">
        <v>43</v>
      </c>
      <c r="D531" s="23" t="s">
        <v>376</v>
      </c>
      <c r="E531" s="23"/>
      <c r="F531" s="24">
        <f>F532</f>
        <v>172.1</v>
      </c>
      <c r="G531" s="24">
        <f t="shared" ref="G531:H531" si="231">G532</f>
        <v>175.7</v>
      </c>
      <c r="H531" s="24">
        <f t="shared" si="231"/>
        <v>178.7</v>
      </c>
    </row>
    <row r="532" spans="1:8" ht="15.75">
      <c r="A532" s="22" t="s">
        <v>377</v>
      </c>
      <c r="B532" s="23" t="s">
        <v>83</v>
      </c>
      <c r="C532" s="23" t="s">
        <v>43</v>
      </c>
      <c r="D532" s="23" t="s">
        <v>376</v>
      </c>
      <c r="E532" s="23" t="s">
        <v>34</v>
      </c>
      <c r="F532" s="24">
        <v>172.1</v>
      </c>
      <c r="G532" s="24">
        <v>175.7</v>
      </c>
      <c r="H532" s="24">
        <v>178.7</v>
      </c>
    </row>
    <row r="533" spans="1:8" ht="15.75">
      <c r="A533" s="22" t="s">
        <v>699</v>
      </c>
      <c r="B533" s="23" t="s">
        <v>83</v>
      </c>
      <c r="C533" s="23" t="s">
        <v>43</v>
      </c>
      <c r="D533" s="23" t="s">
        <v>700</v>
      </c>
      <c r="E533" s="23"/>
      <c r="F533" s="24">
        <f>F534</f>
        <v>353.3</v>
      </c>
      <c r="G533" s="24">
        <f t="shared" ref="G533:H533" si="232">G534</f>
        <v>356.8</v>
      </c>
      <c r="H533" s="24">
        <f t="shared" si="232"/>
        <v>0</v>
      </c>
    </row>
    <row r="534" spans="1:8" ht="15.75">
      <c r="A534" s="22" t="s">
        <v>701</v>
      </c>
      <c r="B534" s="23" t="s">
        <v>83</v>
      </c>
      <c r="C534" s="23" t="s">
        <v>43</v>
      </c>
      <c r="D534" s="23" t="s">
        <v>700</v>
      </c>
      <c r="E534" s="23" t="s">
        <v>34</v>
      </c>
      <c r="F534" s="24">
        <v>353.3</v>
      </c>
      <c r="G534" s="24">
        <v>356.8</v>
      </c>
      <c r="H534" s="24">
        <v>0</v>
      </c>
    </row>
    <row r="535" spans="1:8" ht="15.75">
      <c r="A535" s="22" t="s">
        <v>489</v>
      </c>
      <c r="B535" s="23" t="s">
        <v>83</v>
      </c>
      <c r="C535" s="23" t="s">
        <v>43</v>
      </c>
      <c r="D535" s="23" t="s">
        <v>685</v>
      </c>
      <c r="E535" s="23"/>
      <c r="F535" s="24">
        <f>F536</f>
        <v>75952.899999999994</v>
      </c>
      <c r="G535" s="24">
        <f t="shared" ref="G535:H536" si="233">G536</f>
        <v>53968.7</v>
      </c>
      <c r="H535" s="24">
        <f t="shared" si="233"/>
        <v>69183.8</v>
      </c>
    </row>
    <row r="536" spans="1:8" ht="15.75">
      <c r="A536" s="22" t="s">
        <v>341</v>
      </c>
      <c r="B536" s="23" t="s">
        <v>83</v>
      </c>
      <c r="C536" s="23" t="s">
        <v>43</v>
      </c>
      <c r="D536" s="23" t="s">
        <v>342</v>
      </c>
      <c r="E536" s="23"/>
      <c r="F536" s="24">
        <f>F537</f>
        <v>75952.899999999994</v>
      </c>
      <c r="G536" s="24">
        <f t="shared" si="233"/>
        <v>53968.7</v>
      </c>
      <c r="H536" s="24">
        <f t="shared" si="233"/>
        <v>69183.8</v>
      </c>
    </row>
    <row r="537" spans="1:8" ht="31.5">
      <c r="A537" s="25" t="s">
        <v>150</v>
      </c>
      <c r="B537" s="23" t="s">
        <v>83</v>
      </c>
      <c r="C537" s="23" t="s">
        <v>43</v>
      </c>
      <c r="D537" s="23" t="s">
        <v>343</v>
      </c>
      <c r="E537" s="23"/>
      <c r="F537" s="24">
        <f>F538</f>
        <v>75952.899999999994</v>
      </c>
      <c r="G537" s="24">
        <f t="shared" ref="G537:H537" si="234">G538</f>
        <v>53968.7</v>
      </c>
      <c r="H537" s="24">
        <f t="shared" si="234"/>
        <v>69183.8</v>
      </c>
    </row>
    <row r="538" spans="1:8" ht="31.5">
      <c r="A538" s="25" t="s">
        <v>164</v>
      </c>
      <c r="B538" s="23" t="s">
        <v>83</v>
      </c>
      <c r="C538" s="23" t="s">
        <v>43</v>
      </c>
      <c r="D538" s="23" t="s">
        <v>343</v>
      </c>
      <c r="E538" s="23" t="s">
        <v>34</v>
      </c>
      <c r="F538" s="24">
        <v>75952.899999999994</v>
      </c>
      <c r="G538" s="24">
        <v>53968.7</v>
      </c>
      <c r="H538" s="24">
        <v>69183.8</v>
      </c>
    </row>
    <row r="539" spans="1:8" ht="15.75">
      <c r="A539" s="22" t="s">
        <v>120</v>
      </c>
      <c r="B539" s="23" t="s">
        <v>83</v>
      </c>
      <c r="C539" s="23" t="s">
        <v>43</v>
      </c>
      <c r="D539" s="23" t="s">
        <v>99</v>
      </c>
      <c r="E539" s="23"/>
      <c r="F539" s="24">
        <f>F540</f>
        <v>204.2</v>
      </c>
      <c r="G539" s="24">
        <f t="shared" ref="G539:H542" si="235">G540</f>
        <v>0</v>
      </c>
      <c r="H539" s="24">
        <f t="shared" si="235"/>
        <v>0</v>
      </c>
    </row>
    <row r="540" spans="1:8" ht="15.75">
      <c r="A540" s="22" t="s">
        <v>484</v>
      </c>
      <c r="B540" s="23" t="s">
        <v>83</v>
      </c>
      <c r="C540" s="23" t="s">
        <v>43</v>
      </c>
      <c r="D540" s="23" t="s">
        <v>485</v>
      </c>
      <c r="E540" s="23"/>
      <c r="F540" s="24">
        <f>F541</f>
        <v>204.2</v>
      </c>
      <c r="G540" s="24">
        <f t="shared" si="235"/>
        <v>0</v>
      </c>
      <c r="H540" s="24">
        <f t="shared" si="235"/>
        <v>0</v>
      </c>
    </row>
    <row r="541" spans="1:8" ht="15.75">
      <c r="A541" s="22" t="s">
        <v>125</v>
      </c>
      <c r="B541" s="23" t="s">
        <v>83</v>
      </c>
      <c r="C541" s="23" t="s">
        <v>43</v>
      </c>
      <c r="D541" s="23" t="s">
        <v>123</v>
      </c>
      <c r="E541" s="23"/>
      <c r="F541" s="24">
        <f>F542</f>
        <v>204.2</v>
      </c>
      <c r="G541" s="24">
        <f t="shared" si="235"/>
        <v>0</v>
      </c>
      <c r="H541" s="24">
        <f t="shared" si="235"/>
        <v>0</v>
      </c>
    </row>
    <row r="542" spans="1:8" ht="15.75">
      <c r="A542" s="22" t="s">
        <v>702</v>
      </c>
      <c r="B542" s="23" t="s">
        <v>83</v>
      </c>
      <c r="C542" s="23" t="s">
        <v>43</v>
      </c>
      <c r="D542" s="23" t="s">
        <v>703</v>
      </c>
      <c r="E542" s="23"/>
      <c r="F542" s="24">
        <f>F543</f>
        <v>204.2</v>
      </c>
      <c r="G542" s="24">
        <f t="shared" si="235"/>
        <v>0</v>
      </c>
      <c r="H542" s="24">
        <f t="shared" si="235"/>
        <v>0</v>
      </c>
    </row>
    <row r="543" spans="1:8" ht="31.5">
      <c r="A543" s="22" t="s">
        <v>704</v>
      </c>
      <c r="B543" s="23" t="s">
        <v>83</v>
      </c>
      <c r="C543" s="23" t="s">
        <v>43</v>
      </c>
      <c r="D543" s="23" t="s">
        <v>703</v>
      </c>
      <c r="E543" s="23" t="s">
        <v>29</v>
      </c>
      <c r="F543" s="24">
        <v>204.2</v>
      </c>
      <c r="G543" s="24">
        <v>0</v>
      </c>
      <c r="H543" s="24">
        <v>0</v>
      </c>
    </row>
    <row r="544" spans="1:8" ht="15.75">
      <c r="A544" s="22" t="s">
        <v>85</v>
      </c>
      <c r="B544" s="23" t="s">
        <v>83</v>
      </c>
      <c r="C544" s="23" t="s">
        <v>49</v>
      </c>
      <c r="D544" s="23"/>
      <c r="E544" s="23"/>
      <c r="F544" s="24">
        <f>F545</f>
        <v>29475.9</v>
      </c>
      <c r="G544" s="24">
        <f t="shared" ref="G544:H546" si="236">G545</f>
        <v>13719.400000000001</v>
      </c>
      <c r="H544" s="24">
        <f t="shared" si="236"/>
        <v>31232.799999999999</v>
      </c>
    </row>
    <row r="545" spans="1:8" ht="15.75">
      <c r="A545" s="22" t="s">
        <v>684</v>
      </c>
      <c r="B545" s="23" t="s">
        <v>83</v>
      </c>
      <c r="C545" s="23" t="s">
        <v>49</v>
      </c>
      <c r="D545" s="23" t="s">
        <v>64</v>
      </c>
      <c r="E545" s="23"/>
      <c r="F545" s="24">
        <f>F546</f>
        <v>29475.9</v>
      </c>
      <c r="G545" s="24">
        <f t="shared" si="236"/>
        <v>13719.400000000001</v>
      </c>
      <c r="H545" s="24">
        <f t="shared" si="236"/>
        <v>31232.799999999999</v>
      </c>
    </row>
    <row r="546" spans="1:8" ht="15.75">
      <c r="A546" s="22" t="s">
        <v>489</v>
      </c>
      <c r="B546" s="23" t="s">
        <v>83</v>
      </c>
      <c r="C546" s="23" t="s">
        <v>49</v>
      </c>
      <c r="D546" s="23" t="s">
        <v>685</v>
      </c>
      <c r="E546" s="23"/>
      <c r="F546" s="24">
        <f>F547</f>
        <v>29475.9</v>
      </c>
      <c r="G546" s="24">
        <f t="shared" si="236"/>
        <v>13719.400000000001</v>
      </c>
      <c r="H546" s="24">
        <f t="shared" si="236"/>
        <v>31232.799999999999</v>
      </c>
    </row>
    <row r="547" spans="1:8" ht="15.75">
      <c r="A547" s="22" t="s">
        <v>705</v>
      </c>
      <c r="B547" s="23" t="s">
        <v>83</v>
      </c>
      <c r="C547" s="23" t="s">
        <v>49</v>
      </c>
      <c r="D547" s="23" t="s">
        <v>378</v>
      </c>
      <c r="E547" s="23"/>
      <c r="F547" s="24">
        <f>F548+F550+F553</f>
        <v>29475.9</v>
      </c>
      <c r="G547" s="24">
        <f t="shared" ref="G547:H547" si="237">G548+G550+G553</f>
        <v>13719.400000000001</v>
      </c>
      <c r="H547" s="24">
        <f t="shared" si="237"/>
        <v>31232.799999999999</v>
      </c>
    </row>
    <row r="548" spans="1:8" ht="15.75">
      <c r="A548" s="22" t="s">
        <v>140</v>
      </c>
      <c r="B548" s="23" t="s">
        <v>83</v>
      </c>
      <c r="C548" s="23" t="s">
        <v>49</v>
      </c>
      <c r="D548" s="23" t="s">
        <v>379</v>
      </c>
      <c r="E548" s="23"/>
      <c r="F548" s="24">
        <f>F549</f>
        <v>5266.5</v>
      </c>
      <c r="G548" s="24">
        <f t="shared" ref="G548:H548" si="238">G549</f>
        <v>5466.6</v>
      </c>
      <c r="H548" s="24">
        <f t="shared" si="238"/>
        <v>5666.9</v>
      </c>
    </row>
    <row r="549" spans="1:8" ht="31.5">
      <c r="A549" s="22" t="s">
        <v>115</v>
      </c>
      <c r="B549" s="23" t="s">
        <v>83</v>
      </c>
      <c r="C549" s="23" t="s">
        <v>49</v>
      </c>
      <c r="D549" s="23" t="s">
        <v>379</v>
      </c>
      <c r="E549" s="23" t="s">
        <v>28</v>
      </c>
      <c r="F549" s="24">
        <v>5266.5</v>
      </c>
      <c r="G549" s="24">
        <v>5466.6</v>
      </c>
      <c r="H549" s="24">
        <v>5666.9</v>
      </c>
    </row>
    <row r="550" spans="1:8" ht="15.75">
      <c r="A550" s="22" t="s">
        <v>119</v>
      </c>
      <c r="B550" s="23" t="s">
        <v>83</v>
      </c>
      <c r="C550" s="23" t="s">
        <v>49</v>
      </c>
      <c r="D550" s="23" t="s">
        <v>380</v>
      </c>
      <c r="E550" s="23"/>
      <c r="F550" s="24">
        <f>F551+F552</f>
        <v>405.90000000000003</v>
      </c>
      <c r="G550" s="24">
        <f t="shared" ref="G550:H550" si="239">G551+G552</f>
        <v>195.60000000000002</v>
      </c>
      <c r="H550" s="24">
        <f t="shared" si="239"/>
        <v>197.9</v>
      </c>
    </row>
    <row r="551" spans="1:8" ht="31.5">
      <c r="A551" s="25" t="s">
        <v>117</v>
      </c>
      <c r="B551" s="23" t="s">
        <v>83</v>
      </c>
      <c r="C551" s="23" t="s">
        <v>49</v>
      </c>
      <c r="D551" s="23" t="s">
        <v>380</v>
      </c>
      <c r="E551" s="23" t="s">
        <v>29</v>
      </c>
      <c r="F551" s="24">
        <v>403.1</v>
      </c>
      <c r="G551" s="24">
        <v>192.8</v>
      </c>
      <c r="H551" s="24">
        <v>195.1</v>
      </c>
    </row>
    <row r="552" spans="1:8" ht="31.5">
      <c r="A552" s="22" t="s">
        <v>118</v>
      </c>
      <c r="B552" s="23" t="s">
        <v>83</v>
      </c>
      <c r="C552" s="23" t="s">
        <v>49</v>
      </c>
      <c r="D552" s="23" t="s">
        <v>380</v>
      </c>
      <c r="E552" s="23" t="s">
        <v>30</v>
      </c>
      <c r="F552" s="24">
        <v>2.8</v>
      </c>
      <c r="G552" s="24">
        <v>2.8</v>
      </c>
      <c r="H552" s="24">
        <v>2.8</v>
      </c>
    </row>
    <row r="553" spans="1:8" ht="31.5">
      <c r="A553" s="25" t="s">
        <v>150</v>
      </c>
      <c r="B553" s="23" t="s">
        <v>83</v>
      </c>
      <c r="C553" s="23" t="s">
        <v>49</v>
      </c>
      <c r="D553" s="23" t="s">
        <v>381</v>
      </c>
      <c r="E553" s="23"/>
      <c r="F553" s="24">
        <f>F554+F555</f>
        <v>23803.5</v>
      </c>
      <c r="G553" s="24">
        <f t="shared" ref="G553:H553" si="240">G554+G555</f>
        <v>8057.2</v>
      </c>
      <c r="H553" s="24">
        <f t="shared" si="240"/>
        <v>25368</v>
      </c>
    </row>
    <row r="554" spans="1:8" ht="31.5">
      <c r="A554" s="25" t="s">
        <v>382</v>
      </c>
      <c r="B554" s="23" t="s">
        <v>83</v>
      </c>
      <c r="C554" s="23" t="s">
        <v>49</v>
      </c>
      <c r="D554" s="23" t="s">
        <v>381</v>
      </c>
      <c r="E554" s="23" t="s">
        <v>39</v>
      </c>
      <c r="F554" s="24">
        <v>22949.7</v>
      </c>
      <c r="G554" s="24">
        <v>7960</v>
      </c>
      <c r="H554" s="24">
        <v>25270.799999999999</v>
      </c>
    </row>
    <row r="555" spans="1:8" ht="31.5">
      <c r="A555" s="25" t="s">
        <v>148</v>
      </c>
      <c r="B555" s="23" t="s">
        <v>83</v>
      </c>
      <c r="C555" s="23" t="s">
        <v>49</v>
      </c>
      <c r="D555" s="23" t="s">
        <v>381</v>
      </c>
      <c r="E555" s="23" t="s">
        <v>29</v>
      </c>
      <c r="F555" s="24">
        <v>853.8</v>
      </c>
      <c r="G555" s="24">
        <v>97.2</v>
      </c>
      <c r="H555" s="24">
        <v>97.2</v>
      </c>
    </row>
    <row r="556" spans="1:8" ht="15.75">
      <c r="A556" s="27" t="s">
        <v>86</v>
      </c>
      <c r="B556" s="27" t="s">
        <v>63</v>
      </c>
      <c r="C556" s="27"/>
      <c r="D556" s="27"/>
      <c r="E556" s="27"/>
      <c r="F556" s="28">
        <f>F557</f>
        <v>1274.7</v>
      </c>
      <c r="G556" s="28">
        <f t="shared" ref="G556:H558" si="241">G557</f>
        <v>1136.9000000000001</v>
      </c>
      <c r="H556" s="28">
        <f t="shared" si="241"/>
        <v>985.8</v>
      </c>
    </row>
    <row r="557" spans="1:8" ht="15.75">
      <c r="A557" s="22" t="s">
        <v>87</v>
      </c>
      <c r="B557" s="23" t="s">
        <v>63</v>
      </c>
      <c r="C557" s="23" t="s">
        <v>63</v>
      </c>
      <c r="D557" s="23"/>
      <c r="E557" s="23"/>
      <c r="F557" s="24">
        <f>F558</f>
        <v>1274.7</v>
      </c>
      <c r="G557" s="24">
        <f t="shared" si="241"/>
        <v>1136.9000000000001</v>
      </c>
      <c r="H557" s="24">
        <f t="shared" si="241"/>
        <v>985.8</v>
      </c>
    </row>
    <row r="558" spans="1:8" ht="15.75">
      <c r="A558" s="22" t="s">
        <v>706</v>
      </c>
      <c r="B558" s="23" t="s">
        <v>63</v>
      </c>
      <c r="C558" s="23" t="s">
        <v>63</v>
      </c>
      <c r="D558" s="23" t="s">
        <v>43</v>
      </c>
      <c r="E558" s="23"/>
      <c r="F558" s="24">
        <f>F559</f>
        <v>1274.7</v>
      </c>
      <c r="G558" s="24">
        <f t="shared" si="241"/>
        <v>1136.9000000000001</v>
      </c>
      <c r="H558" s="24">
        <f t="shared" si="241"/>
        <v>985.8</v>
      </c>
    </row>
    <row r="559" spans="1:8" ht="15.75">
      <c r="A559" s="22" t="s">
        <v>489</v>
      </c>
      <c r="B559" s="23" t="s">
        <v>63</v>
      </c>
      <c r="C559" s="23" t="s">
        <v>63</v>
      </c>
      <c r="D559" s="23" t="s">
        <v>707</v>
      </c>
      <c r="E559" s="23"/>
      <c r="F559" s="24">
        <f>F560+F569</f>
        <v>1274.7</v>
      </c>
      <c r="G559" s="24">
        <f t="shared" ref="G559:H559" si="242">G560+G569</f>
        <v>1136.9000000000001</v>
      </c>
      <c r="H559" s="24">
        <f t="shared" si="242"/>
        <v>985.8</v>
      </c>
    </row>
    <row r="560" spans="1:8" ht="31.5">
      <c r="A560" s="25" t="s">
        <v>365</v>
      </c>
      <c r="B560" s="23" t="s">
        <v>63</v>
      </c>
      <c r="C560" s="23" t="s">
        <v>63</v>
      </c>
      <c r="D560" s="23" t="s">
        <v>368</v>
      </c>
      <c r="E560" s="23"/>
      <c r="F560" s="24">
        <f>F561+F563+F565+F567</f>
        <v>1117.7</v>
      </c>
      <c r="G560" s="24">
        <f t="shared" ref="G560:H560" si="243">G561+G563+G565+G567</f>
        <v>1136.9000000000001</v>
      </c>
      <c r="H560" s="24">
        <f t="shared" si="243"/>
        <v>985.8</v>
      </c>
    </row>
    <row r="561" spans="1:8" ht="15.75">
      <c r="A561" s="22" t="s">
        <v>367</v>
      </c>
      <c r="B561" s="23" t="s">
        <v>63</v>
      </c>
      <c r="C561" s="23" t="s">
        <v>63</v>
      </c>
      <c r="D561" s="23" t="s">
        <v>369</v>
      </c>
      <c r="E561" s="23"/>
      <c r="F561" s="24">
        <f>F562</f>
        <v>22</v>
      </c>
      <c r="G561" s="24">
        <f t="shared" ref="G561:H561" si="244">G562</f>
        <v>0</v>
      </c>
      <c r="H561" s="24">
        <f t="shared" si="244"/>
        <v>0</v>
      </c>
    </row>
    <row r="562" spans="1:8" ht="15.75">
      <c r="A562" s="22" t="s">
        <v>366</v>
      </c>
      <c r="B562" s="23" t="s">
        <v>63</v>
      </c>
      <c r="C562" s="23" t="s">
        <v>63</v>
      </c>
      <c r="D562" s="23" t="s">
        <v>369</v>
      </c>
      <c r="E562" s="23" t="s">
        <v>38</v>
      </c>
      <c r="F562" s="24">
        <v>22</v>
      </c>
      <c r="G562" s="24">
        <v>0</v>
      </c>
      <c r="H562" s="24">
        <v>0</v>
      </c>
    </row>
    <row r="563" spans="1:8" ht="15.75">
      <c r="A563" s="22" t="s">
        <v>708</v>
      </c>
      <c r="B563" s="23" t="s">
        <v>63</v>
      </c>
      <c r="C563" s="23" t="s">
        <v>63</v>
      </c>
      <c r="D563" s="23" t="s">
        <v>372</v>
      </c>
      <c r="E563" s="23"/>
      <c r="F563" s="24">
        <f>F564</f>
        <v>945.7</v>
      </c>
      <c r="G563" s="24">
        <f t="shared" ref="G563:H563" si="245">G564</f>
        <v>965.4</v>
      </c>
      <c r="H563" s="24">
        <f t="shared" si="245"/>
        <v>985.8</v>
      </c>
    </row>
    <row r="564" spans="1:8" ht="15.75">
      <c r="A564" s="22" t="s">
        <v>709</v>
      </c>
      <c r="B564" s="23" t="s">
        <v>63</v>
      </c>
      <c r="C564" s="23" t="s">
        <v>63</v>
      </c>
      <c r="D564" s="23" t="s">
        <v>372</v>
      </c>
      <c r="E564" s="23" t="s">
        <v>34</v>
      </c>
      <c r="F564" s="24">
        <v>945.7</v>
      </c>
      <c r="G564" s="24">
        <v>965.4</v>
      </c>
      <c r="H564" s="24">
        <v>985.8</v>
      </c>
    </row>
    <row r="565" spans="1:8" ht="15.75">
      <c r="A565" s="22" t="s">
        <v>371</v>
      </c>
      <c r="B565" s="23" t="s">
        <v>63</v>
      </c>
      <c r="C565" s="23" t="s">
        <v>63</v>
      </c>
      <c r="D565" s="23" t="s">
        <v>373</v>
      </c>
      <c r="E565" s="23"/>
      <c r="F565" s="24">
        <f>F566</f>
        <v>150</v>
      </c>
      <c r="G565" s="24">
        <f t="shared" ref="G565:H565" si="246">G566</f>
        <v>0</v>
      </c>
      <c r="H565" s="24">
        <f t="shared" si="246"/>
        <v>0</v>
      </c>
    </row>
    <row r="566" spans="1:8" ht="15.75">
      <c r="A566" s="22" t="s">
        <v>370</v>
      </c>
      <c r="B566" s="23" t="s">
        <v>63</v>
      </c>
      <c r="C566" s="23" t="s">
        <v>63</v>
      </c>
      <c r="D566" s="23" t="s">
        <v>373</v>
      </c>
      <c r="E566" s="23" t="s">
        <v>38</v>
      </c>
      <c r="F566" s="24">
        <v>150</v>
      </c>
      <c r="G566" s="24">
        <v>0</v>
      </c>
      <c r="H566" s="24">
        <v>0</v>
      </c>
    </row>
    <row r="567" spans="1:8" ht="15.75">
      <c r="A567" s="44" t="s">
        <v>848</v>
      </c>
      <c r="B567" s="23" t="s">
        <v>63</v>
      </c>
      <c r="C567" s="23" t="s">
        <v>63</v>
      </c>
      <c r="D567" s="23" t="s">
        <v>849</v>
      </c>
      <c r="E567" s="23"/>
      <c r="F567" s="24">
        <f>F568</f>
        <v>0</v>
      </c>
      <c r="G567" s="24">
        <f t="shared" ref="G567:H567" si="247">G568</f>
        <v>171.5</v>
      </c>
      <c r="H567" s="24">
        <f t="shared" si="247"/>
        <v>0</v>
      </c>
    </row>
    <row r="568" spans="1:8" ht="15.75">
      <c r="A568" s="44" t="s">
        <v>847</v>
      </c>
      <c r="B568" s="23" t="s">
        <v>63</v>
      </c>
      <c r="C568" s="23" t="s">
        <v>63</v>
      </c>
      <c r="D568" s="23" t="s">
        <v>849</v>
      </c>
      <c r="E568" s="23" t="s">
        <v>29</v>
      </c>
      <c r="F568" s="24">
        <v>0</v>
      </c>
      <c r="G568" s="24">
        <v>171.5</v>
      </c>
      <c r="H568" s="24">
        <v>0</v>
      </c>
    </row>
    <row r="569" spans="1:8" ht="31.5">
      <c r="A569" s="25" t="s">
        <v>710</v>
      </c>
      <c r="B569" s="23" t="s">
        <v>63</v>
      </c>
      <c r="C569" s="23" t="s">
        <v>63</v>
      </c>
      <c r="D569" s="23" t="s">
        <v>711</v>
      </c>
      <c r="E569" s="23"/>
      <c r="F569" s="24">
        <f>F570</f>
        <v>157</v>
      </c>
      <c r="G569" s="24">
        <f t="shared" ref="G569:H570" si="248">G570</f>
        <v>0</v>
      </c>
      <c r="H569" s="24">
        <f t="shared" si="248"/>
        <v>0</v>
      </c>
    </row>
    <row r="570" spans="1:8" ht="15.75">
      <c r="A570" s="22" t="s">
        <v>712</v>
      </c>
      <c r="B570" s="23" t="s">
        <v>63</v>
      </c>
      <c r="C570" s="23" t="s">
        <v>63</v>
      </c>
      <c r="D570" s="23" t="s">
        <v>713</v>
      </c>
      <c r="E570" s="23"/>
      <c r="F570" s="24">
        <f>F571</f>
        <v>157</v>
      </c>
      <c r="G570" s="24">
        <f t="shared" si="248"/>
        <v>0</v>
      </c>
      <c r="H570" s="24">
        <f t="shared" si="248"/>
        <v>0</v>
      </c>
    </row>
    <row r="571" spans="1:8" ht="31.5">
      <c r="A571" s="22" t="s">
        <v>714</v>
      </c>
      <c r="B571" s="23" t="s">
        <v>63</v>
      </c>
      <c r="C571" s="23" t="s">
        <v>63</v>
      </c>
      <c r="D571" s="23" t="s">
        <v>713</v>
      </c>
      <c r="E571" s="23" t="s">
        <v>29</v>
      </c>
      <c r="F571" s="24">
        <v>157</v>
      </c>
      <c r="G571" s="24">
        <v>0</v>
      </c>
      <c r="H571" s="24">
        <v>0</v>
      </c>
    </row>
    <row r="572" spans="1:8" ht="15.75">
      <c r="A572" s="27" t="s">
        <v>88</v>
      </c>
      <c r="B572" s="27" t="s">
        <v>64</v>
      </c>
      <c r="C572" s="27"/>
      <c r="D572" s="27"/>
      <c r="E572" s="27"/>
      <c r="F572" s="28">
        <f>F573+F580+F590+F634+F681</f>
        <v>471577.4</v>
      </c>
      <c r="G572" s="28">
        <f t="shared" ref="G572:H572" si="249">G573+G580+G590+G634+G681</f>
        <v>493359.5</v>
      </c>
      <c r="H572" s="28">
        <f t="shared" si="249"/>
        <v>498716.4</v>
      </c>
    </row>
    <row r="573" spans="1:8" ht="15.75">
      <c r="A573" s="22" t="s">
        <v>89</v>
      </c>
      <c r="B573" s="23" t="s">
        <v>64</v>
      </c>
      <c r="C573" s="23" t="s">
        <v>43</v>
      </c>
      <c r="D573" s="23"/>
      <c r="E573" s="23"/>
      <c r="F573" s="24">
        <f>F574</f>
        <v>7150.3</v>
      </c>
      <c r="G573" s="24">
        <f t="shared" ref="G573:H576" si="250">G574</f>
        <v>7436.3</v>
      </c>
      <c r="H573" s="24">
        <f t="shared" si="250"/>
        <v>7733.8</v>
      </c>
    </row>
    <row r="574" spans="1:8" ht="15.75">
      <c r="A574" s="22" t="s">
        <v>359</v>
      </c>
      <c r="B574" s="23" t="s">
        <v>64</v>
      </c>
      <c r="C574" s="23" t="s">
        <v>43</v>
      </c>
      <c r="D574" s="23" t="s">
        <v>49</v>
      </c>
      <c r="E574" s="23"/>
      <c r="F574" s="24">
        <f>F575</f>
        <v>7150.3</v>
      </c>
      <c r="G574" s="24">
        <f t="shared" si="250"/>
        <v>7436.3</v>
      </c>
      <c r="H574" s="24">
        <f t="shared" si="250"/>
        <v>7733.8</v>
      </c>
    </row>
    <row r="575" spans="1:8" ht="15.75">
      <c r="A575" s="22" t="s">
        <v>489</v>
      </c>
      <c r="B575" s="23" t="s">
        <v>64</v>
      </c>
      <c r="C575" s="23" t="s">
        <v>43</v>
      </c>
      <c r="D575" s="23" t="s">
        <v>715</v>
      </c>
      <c r="E575" s="23"/>
      <c r="F575" s="24">
        <f>F576</f>
        <v>7150.3</v>
      </c>
      <c r="G575" s="24">
        <f t="shared" si="250"/>
        <v>7436.3</v>
      </c>
      <c r="H575" s="24">
        <f t="shared" si="250"/>
        <v>7733.8</v>
      </c>
    </row>
    <row r="576" spans="1:8" ht="15.75">
      <c r="A576" s="22" t="s">
        <v>383</v>
      </c>
      <c r="B576" s="23" t="s">
        <v>64</v>
      </c>
      <c r="C576" s="23" t="s">
        <v>43</v>
      </c>
      <c r="D576" s="23" t="s">
        <v>386</v>
      </c>
      <c r="E576" s="23"/>
      <c r="F576" s="24">
        <f>F577</f>
        <v>7150.3</v>
      </c>
      <c r="G576" s="24">
        <f t="shared" si="250"/>
        <v>7436.3</v>
      </c>
      <c r="H576" s="24">
        <f t="shared" si="250"/>
        <v>7733.8</v>
      </c>
    </row>
    <row r="577" spans="1:8" ht="15.75">
      <c r="A577" s="22" t="s">
        <v>385</v>
      </c>
      <c r="B577" s="23" t="s">
        <v>64</v>
      </c>
      <c r="C577" s="23" t="s">
        <v>43</v>
      </c>
      <c r="D577" s="23" t="s">
        <v>387</v>
      </c>
      <c r="E577" s="23"/>
      <c r="F577" s="24">
        <f>F578+F579</f>
        <v>7150.3</v>
      </c>
      <c r="G577" s="24">
        <f t="shared" ref="G577:H577" si="251">G578+G579</f>
        <v>7436.3</v>
      </c>
      <c r="H577" s="24">
        <f t="shared" si="251"/>
        <v>7733.8</v>
      </c>
    </row>
    <row r="578" spans="1:8" ht="31.5">
      <c r="A578" s="22" t="s">
        <v>716</v>
      </c>
      <c r="B578" s="23" t="s">
        <v>64</v>
      </c>
      <c r="C578" s="23" t="s">
        <v>43</v>
      </c>
      <c r="D578" s="23" t="s">
        <v>387</v>
      </c>
      <c r="E578" s="23" t="s">
        <v>29</v>
      </c>
      <c r="F578" s="24">
        <v>68.599999999999994</v>
      </c>
      <c r="G578" s="24">
        <v>71.3</v>
      </c>
      <c r="H578" s="24">
        <v>74.2</v>
      </c>
    </row>
    <row r="579" spans="1:8" ht="31.5">
      <c r="A579" s="22" t="s">
        <v>384</v>
      </c>
      <c r="B579" s="23" t="s">
        <v>64</v>
      </c>
      <c r="C579" s="23" t="s">
        <v>43</v>
      </c>
      <c r="D579" s="23" t="s">
        <v>387</v>
      </c>
      <c r="E579" s="23" t="s">
        <v>40</v>
      </c>
      <c r="F579" s="24">
        <v>7081.7</v>
      </c>
      <c r="G579" s="24">
        <v>7365</v>
      </c>
      <c r="H579" s="24">
        <v>7659.6</v>
      </c>
    </row>
    <row r="580" spans="1:8" ht="15.75">
      <c r="A580" s="22" t="s">
        <v>90</v>
      </c>
      <c r="B580" s="23" t="s">
        <v>64</v>
      </c>
      <c r="C580" s="23" t="s">
        <v>45</v>
      </c>
      <c r="D580" s="23"/>
      <c r="E580" s="23"/>
      <c r="F580" s="24">
        <f>F581</f>
        <v>92480.7</v>
      </c>
      <c r="G580" s="24">
        <f t="shared" ref="G580:H582" si="252">G581</f>
        <v>92705.4</v>
      </c>
      <c r="H580" s="24">
        <f t="shared" si="252"/>
        <v>92938.8</v>
      </c>
    </row>
    <row r="581" spans="1:8" ht="15.75">
      <c r="A581" s="22" t="s">
        <v>359</v>
      </c>
      <c r="B581" s="23" t="s">
        <v>64</v>
      </c>
      <c r="C581" s="23" t="s">
        <v>45</v>
      </c>
      <c r="D581" s="23" t="s">
        <v>49</v>
      </c>
      <c r="E581" s="23"/>
      <c r="F581" s="24">
        <f>F582</f>
        <v>92480.7</v>
      </c>
      <c r="G581" s="24">
        <f t="shared" si="252"/>
        <v>92705.4</v>
      </c>
      <c r="H581" s="24">
        <f t="shared" si="252"/>
        <v>92938.8</v>
      </c>
    </row>
    <row r="582" spans="1:8" ht="15.75">
      <c r="A582" s="22" t="s">
        <v>489</v>
      </c>
      <c r="B582" s="23" t="s">
        <v>64</v>
      </c>
      <c r="C582" s="23" t="s">
        <v>45</v>
      </c>
      <c r="D582" s="23" t="s">
        <v>715</v>
      </c>
      <c r="E582" s="23"/>
      <c r="F582" s="24">
        <f>F583</f>
        <v>92480.7</v>
      </c>
      <c r="G582" s="24">
        <f t="shared" si="252"/>
        <v>92705.4</v>
      </c>
      <c r="H582" s="24">
        <f t="shared" si="252"/>
        <v>92938.8</v>
      </c>
    </row>
    <row r="583" spans="1:8" ht="15.75">
      <c r="A583" s="22" t="s">
        <v>388</v>
      </c>
      <c r="B583" s="23" t="s">
        <v>64</v>
      </c>
      <c r="C583" s="23" t="s">
        <v>45</v>
      </c>
      <c r="D583" s="23" t="s">
        <v>389</v>
      </c>
      <c r="E583" s="23"/>
      <c r="F583" s="24">
        <f>F584+F586+F588</f>
        <v>92480.7</v>
      </c>
      <c r="G583" s="24">
        <f t="shared" ref="G583:H583" si="253">G584+G586+G588</f>
        <v>92705.4</v>
      </c>
      <c r="H583" s="24">
        <f t="shared" si="253"/>
        <v>92938.8</v>
      </c>
    </row>
    <row r="584" spans="1:8" ht="31.5">
      <c r="A584" s="25" t="s">
        <v>150</v>
      </c>
      <c r="B584" s="23" t="s">
        <v>64</v>
      </c>
      <c r="C584" s="23" t="s">
        <v>45</v>
      </c>
      <c r="D584" s="23" t="s">
        <v>390</v>
      </c>
      <c r="E584" s="23"/>
      <c r="F584" s="24">
        <f>F585</f>
        <v>2576.5</v>
      </c>
      <c r="G584" s="24">
        <f t="shared" ref="G584:H584" si="254">G585</f>
        <v>2676.9</v>
      </c>
      <c r="H584" s="24">
        <f t="shared" si="254"/>
        <v>2781.3</v>
      </c>
    </row>
    <row r="585" spans="1:8" ht="31.5">
      <c r="A585" s="25" t="s">
        <v>164</v>
      </c>
      <c r="B585" s="23" t="s">
        <v>64</v>
      </c>
      <c r="C585" s="23" t="s">
        <v>45</v>
      </c>
      <c r="D585" s="23" t="s">
        <v>390</v>
      </c>
      <c r="E585" s="23" t="s">
        <v>34</v>
      </c>
      <c r="F585" s="24">
        <v>2576.5</v>
      </c>
      <c r="G585" s="24">
        <v>2676.9</v>
      </c>
      <c r="H585" s="24">
        <v>2781.3</v>
      </c>
    </row>
    <row r="586" spans="1:8" ht="15.75">
      <c r="A586" s="22" t="s">
        <v>717</v>
      </c>
      <c r="B586" s="23" t="s">
        <v>64</v>
      </c>
      <c r="C586" s="23" t="s">
        <v>45</v>
      </c>
      <c r="D586" s="23" t="s">
        <v>391</v>
      </c>
      <c r="E586" s="23"/>
      <c r="F586" s="24">
        <f>F587</f>
        <v>423.3</v>
      </c>
      <c r="G586" s="24">
        <f t="shared" ref="G586:H586" si="255">G587</f>
        <v>423.3</v>
      </c>
      <c r="H586" s="24">
        <f t="shared" si="255"/>
        <v>423.3</v>
      </c>
    </row>
    <row r="587" spans="1:8" ht="31.5">
      <c r="A587" s="22" t="s">
        <v>718</v>
      </c>
      <c r="B587" s="23" t="s">
        <v>64</v>
      </c>
      <c r="C587" s="23" t="s">
        <v>45</v>
      </c>
      <c r="D587" s="23" t="s">
        <v>391</v>
      </c>
      <c r="E587" s="23" t="s">
        <v>34</v>
      </c>
      <c r="F587" s="24">
        <v>423.3</v>
      </c>
      <c r="G587" s="24">
        <v>423.3</v>
      </c>
      <c r="H587" s="24">
        <v>423.3</v>
      </c>
    </row>
    <row r="588" spans="1:8" ht="31.5">
      <c r="A588" s="37" t="s">
        <v>831</v>
      </c>
      <c r="B588" s="23" t="s">
        <v>64</v>
      </c>
      <c r="C588" s="23" t="s">
        <v>45</v>
      </c>
      <c r="D588" s="23" t="s">
        <v>392</v>
      </c>
      <c r="E588" s="23"/>
      <c r="F588" s="24">
        <f>F589</f>
        <v>89480.9</v>
      </c>
      <c r="G588" s="24">
        <f t="shared" ref="G588:H588" si="256">G589</f>
        <v>89605.2</v>
      </c>
      <c r="H588" s="24">
        <f t="shared" si="256"/>
        <v>89734.2</v>
      </c>
    </row>
    <row r="589" spans="1:8" ht="31.5">
      <c r="A589" s="38" t="s">
        <v>830</v>
      </c>
      <c r="B589" s="23" t="s">
        <v>64</v>
      </c>
      <c r="C589" s="23" t="s">
        <v>45</v>
      </c>
      <c r="D589" s="23" t="s">
        <v>392</v>
      </c>
      <c r="E589" s="23" t="s">
        <v>34</v>
      </c>
      <c r="F589" s="24">
        <v>89480.9</v>
      </c>
      <c r="G589" s="24">
        <v>89605.2</v>
      </c>
      <c r="H589" s="24">
        <v>89734.2</v>
      </c>
    </row>
    <row r="590" spans="1:8" ht="15.75">
      <c r="A590" s="22" t="s">
        <v>91</v>
      </c>
      <c r="B590" s="23" t="s">
        <v>64</v>
      </c>
      <c r="C590" s="23" t="s">
        <v>47</v>
      </c>
      <c r="D590" s="23"/>
      <c r="E590" s="23"/>
      <c r="F590" s="24">
        <f>F591</f>
        <v>244734.00000000003</v>
      </c>
      <c r="G590" s="24">
        <f t="shared" ref="G590:H590" si="257">G591</f>
        <v>249684.9</v>
      </c>
      <c r="H590" s="24">
        <f t="shared" si="257"/>
        <v>256095.7</v>
      </c>
    </row>
    <row r="591" spans="1:8" ht="15.75">
      <c r="A591" s="22" t="s">
        <v>359</v>
      </c>
      <c r="B591" s="23" t="s">
        <v>64</v>
      </c>
      <c r="C591" s="23" t="s">
        <v>47</v>
      </c>
      <c r="D591" s="23" t="s">
        <v>49</v>
      </c>
      <c r="E591" s="23"/>
      <c r="F591" s="24">
        <f>F592+F599</f>
        <v>244734.00000000003</v>
      </c>
      <c r="G591" s="24">
        <f t="shared" ref="G591:H591" si="258">G592+G599</f>
        <v>249684.9</v>
      </c>
      <c r="H591" s="24">
        <f t="shared" si="258"/>
        <v>256095.7</v>
      </c>
    </row>
    <row r="592" spans="1:8" ht="15.75">
      <c r="A592" s="39" t="s">
        <v>816</v>
      </c>
      <c r="B592" s="23" t="s">
        <v>64</v>
      </c>
      <c r="C592" s="23" t="s">
        <v>47</v>
      </c>
      <c r="D592" s="23" t="s">
        <v>719</v>
      </c>
      <c r="E592" s="23"/>
      <c r="F592" s="24">
        <f>F593</f>
        <v>13947.800000000001</v>
      </c>
      <c r="G592" s="24">
        <f t="shared" ref="G592:H593" si="259">G593</f>
        <v>13231.4</v>
      </c>
      <c r="H592" s="24">
        <f t="shared" si="259"/>
        <v>13272.5</v>
      </c>
    </row>
    <row r="593" spans="1:8" ht="15.75">
      <c r="A593" s="37" t="s">
        <v>832</v>
      </c>
      <c r="B593" s="23" t="s">
        <v>64</v>
      </c>
      <c r="C593" s="23" t="s">
        <v>47</v>
      </c>
      <c r="D593" s="23" t="s">
        <v>720</v>
      </c>
      <c r="E593" s="23"/>
      <c r="F593" s="24">
        <f>F594</f>
        <v>13947.800000000001</v>
      </c>
      <c r="G593" s="24">
        <f t="shared" si="259"/>
        <v>13231.4</v>
      </c>
      <c r="H593" s="24">
        <f t="shared" si="259"/>
        <v>13272.5</v>
      </c>
    </row>
    <row r="594" spans="1:8" ht="15.75">
      <c r="A594" s="39" t="s">
        <v>833</v>
      </c>
      <c r="B594" s="23" t="s">
        <v>64</v>
      </c>
      <c r="C594" s="23" t="s">
        <v>47</v>
      </c>
      <c r="D594" s="23" t="s">
        <v>411</v>
      </c>
      <c r="E594" s="23"/>
      <c r="F594" s="24">
        <f>F595+F597</f>
        <v>13947.800000000001</v>
      </c>
      <c r="G594" s="24">
        <f t="shared" ref="G594:H594" si="260">G595+G597</f>
        <v>13231.4</v>
      </c>
      <c r="H594" s="24">
        <f t="shared" si="260"/>
        <v>13272.5</v>
      </c>
    </row>
    <row r="595" spans="1:8" ht="15.75">
      <c r="A595" s="22" t="s">
        <v>423</v>
      </c>
      <c r="B595" s="23" t="s">
        <v>64</v>
      </c>
      <c r="C595" s="23" t="s">
        <v>47</v>
      </c>
      <c r="D595" s="23" t="s">
        <v>412</v>
      </c>
      <c r="E595" s="23"/>
      <c r="F595" s="24">
        <f>F596</f>
        <v>13738.6</v>
      </c>
      <c r="G595" s="24">
        <f t="shared" ref="G595:H595" si="261">G596</f>
        <v>13032.9</v>
      </c>
      <c r="H595" s="24">
        <f t="shared" si="261"/>
        <v>13073.4</v>
      </c>
    </row>
    <row r="596" spans="1:8" ht="15.75">
      <c r="A596" s="22" t="s">
        <v>393</v>
      </c>
      <c r="B596" s="23" t="s">
        <v>64</v>
      </c>
      <c r="C596" s="23" t="s">
        <v>47</v>
      </c>
      <c r="D596" s="23" t="s">
        <v>412</v>
      </c>
      <c r="E596" s="23" t="s">
        <v>38</v>
      </c>
      <c r="F596" s="24">
        <v>13738.6</v>
      </c>
      <c r="G596" s="24">
        <v>13032.9</v>
      </c>
      <c r="H596" s="24">
        <v>13073.4</v>
      </c>
    </row>
    <row r="597" spans="1:8" ht="31.5">
      <c r="A597" s="25" t="s">
        <v>721</v>
      </c>
      <c r="B597" s="23" t="s">
        <v>64</v>
      </c>
      <c r="C597" s="23" t="s">
        <v>47</v>
      </c>
      <c r="D597" s="23" t="s">
        <v>722</v>
      </c>
      <c r="E597" s="23"/>
      <c r="F597" s="24">
        <f>F598</f>
        <v>209.2</v>
      </c>
      <c r="G597" s="24">
        <f t="shared" ref="G597:H597" si="262">G598</f>
        <v>198.5</v>
      </c>
      <c r="H597" s="24">
        <f t="shared" si="262"/>
        <v>199.1</v>
      </c>
    </row>
    <row r="598" spans="1:8" ht="31.5">
      <c r="A598" s="25" t="s">
        <v>723</v>
      </c>
      <c r="B598" s="23" t="s">
        <v>64</v>
      </c>
      <c r="C598" s="23" t="s">
        <v>47</v>
      </c>
      <c r="D598" s="23" t="s">
        <v>722</v>
      </c>
      <c r="E598" s="23" t="s">
        <v>29</v>
      </c>
      <c r="F598" s="24">
        <v>209.2</v>
      </c>
      <c r="G598" s="24">
        <v>198.5</v>
      </c>
      <c r="H598" s="24">
        <v>199.1</v>
      </c>
    </row>
    <row r="599" spans="1:8" ht="15.75">
      <c r="A599" s="22" t="s">
        <v>489</v>
      </c>
      <c r="B599" s="23" t="s">
        <v>64</v>
      </c>
      <c r="C599" s="23" t="s">
        <v>47</v>
      </c>
      <c r="D599" s="23" t="s">
        <v>715</v>
      </c>
      <c r="E599" s="23"/>
      <c r="F599" s="24">
        <f>F600</f>
        <v>230786.20000000004</v>
      </c>
      <c r="G599" s="24">
        <f t="shared" ref="G599:H599" si="263">G600</f>
        <v>236453.5</v>
      </c>
      <c r="H599" s="24">
        <f t="shared" si="263"/>
        <v>242823.2</v>
      </c>
    </row>
    <row r="600" spans="1:8" ht="15.75">
      <c r="A600" s="22" t="s">
        <v>383</v>
      </c>
      <c r="B600" s="23" t="s">
        <v>64</v>
      </c>
      <c r="C600" s="23" t="s">
        <v>47</v>
      </c>
      <c r="D600" s="23" t="s">
        <v>386</v>
      </c>
      <c r="E600" s="23"/>
      <c r="F600" s="24">
        <f>F601+F604+F607+F610+F613+F616+F619+F622+F625+F628+F631</f>
        <v>230786.20000000004</v>
      </c>
      <c r="G600" s="24">
        <f t="shared" ref="G600:H600" si="264">G601+G604+G607+G610+G613+G616+G619+G622+G625+G628+G631</f>
        <v>236453.5</v>
      </c>
      <c r="H600" s="24">
        <f t="shared" si="264"/>
        <v>242823.2</v>
      </c>
    </row>
    <row r="601" spans="1:8" ht="15.75">
      <c r="A601" s="22" t="s">
        <v>424</v>
      </c>
      <c r="B601" s="23" t="s">
        <v>64</v>
      </c>
      <c r="C601" s="23" t="s">
        <v>47</v>
      </c>
      <c r="D601" s="23" t="s">
        <v>413</v>
      </c>
      <c r="E601" s="23"/>
      <c r="F601" s="24">
        <f>F602+F603</f>
        <v>2595.1999999999998</v>
      </c>
      <c r="G601" s="24">
        <f t="shared" ref="G601:H601" si="265">G602+G603</f>
        <v>2698.5</v>
      </c>
      <c r="H601" s="24">
        <f t="shared" si="265"/>
        <v>2805.7</v>
      </c>
    </row>
    <row r="602" spans="1:8" ht="15.75">
      <c r="A602" s="22" t="s">
        <v>394</v>
      </c>
      <c r="B602" s="23" t="s">
        <v>64</v>
      </c>
      <c r="C602" s="23" t="s">
        <v>47</v>
      </c>
      <c r="D602" s="23" t="s">
        <v>413</v>
      </c>
      <c r="E602" s="23" t="s">
        <v>29</v>
      </c>
      <c r="F602" s="24">
        <v>26</v>
      </c>
      <c r="G602" s="24">
        <v>27</v>
      </c>
      <c r="H602" s="24">
        <v>28.1</v>
      </c>
    </row>
    <row r="603" spans="1:8" ht="15.75">
      <c r="A603" s="22" t="s">
        <v>395</v>
      </c>
      <c r="B603" s="23" t="s">
        <v>64</v>
      </c>
      <c r="C603" s="23" t="s">
        <v>47</v>
      </c>
      <c r="D603" s="23" t="s">
        <v>413</v>
      </c>
      <c r="E603" s="23" t="s">
        <v>38</v>
      </c>
      <c r="F603" s="24">
        <v>2569.1999999999998</v>
      </c>
      <c r="G603" s="24">
        <v>2671.5</v>
      </c>
      <c r="H603" s="24">
        <v>2777.6</v>
      </c>
    </row>
    <row r="604" spans="1:8" ht="15.75">
      <c r="A604" s="22" t="s">
        <v>724</v>
      </c>
      <c r="B604" s="23" t="s">
        <v>64</v>
      </c>
      <c r="C604" s="23" t="s">
        <v>47</v>
      </c>
      <c r="D604" s="23" t="s">
        <v>414</v>
      </c>
      <c r="E604" s="23"/>
      <c r="F604" s="24">
        <f>F605+F606</f>
        <v>52068.6</v>
      </c>
      <c r="G604" s="24">
        <f t="shared" ref="G604:H604" si="266">G605+G606</f>
        <v>52067.4</v>
      </c>
      <c r="H604" s="24">
        <f t="shared" si="266"/>
        <v>52065.5</v>
      </c>
    </row>
    <row r="605" spans="1:8" ht="15.75">
      <c r="A605" s="22" t="s">
        <v>433</v>
      </c>
      <c r="B605" s="23" t="s">
        <v>64</v>
      </c>
      <c r="C605" s="23" t="s">
        <v>47</v>
      </c>
      <c r="D605" s="23" t="s">
        <v>414</v>
      </c>
      <c r="E605" s="23" t="s">
        <v>29</v>
      </c>
      <c r="F605" s="24">
        <v>500.6</v>
      </c>
      <c r="G605" s="24">
        <v>494.6</v>
      </c>
      <c r="H605" s="24">
        <v>494.6</v>
      </c>
    </row>
    <row r="606" spans="1:8" ht="15.75">
      <c r="A606" s="22" t="s">
        <v>396</v>
      </c>
      <c r="B606" s="23" t="s">
        <v>64</v>
      </c>
      <c r="C606" s="23" t="s">
        <v>47</v>
      </c>
      <c r="D606" s="23" t="s">
        <v>414</v>
      </c>
      <c r="E606" s="23" t="s">
        <v>38</v>
      </c>
      <c r="F606" s="24">
        <v>51568</v>
      </c>
      <c r="G606" s="24">
        <v>51572.800000000003</v>
      </c>
      <c r="H606" s="24">
        <v>51570.9</v>
      </c>
    </row>
    <row r="607" spans="1:8" ht="15.75">
      <c r="A607" s="22" t="s">
        <v>432</v>
      </c>
      <c r="B607" s="23" t="s">
        <v>64</v>
      </c>
      <c r="C607" s="23" t="s">
        <v>47</v>
      </c>
      <c r="D607" s="23" t="s">
        <v>415</v>
      </c>
      <c r="E607" s="23"/>
      <c r="F607" s="24">
        <f>F608+F609</f>
        <v>71362.899999999994</v>
      </c>
      <c r="G607" s="24">
        <f t="shared" ref="G607:H607" si="267">G608+G609</f>
        <v>74074.7</v>
      </c>
      <c r="H607" s="24">
        <f t="shared" si="267"/>
        <v>76889.5</v>
      </c>
    </row>
    <row r="608" spans="1:8" ht="31.5">
      <c r="A608" s="22" t="s">
        <v>397</v>
      </c>
      <c r="B608" s="23" t="s">
        <v>64</v>
      </c>
      <c r="C608" s="23" t="s">
        <v>47</v>
      </c>
      <c r="D608" s="23" t="s">
        <v>415</v>
      </c>
      <c r="E608" s="23" t="s">
        <v>29</v>
      </c>
      <c r="F608" s="24">
        <v>677.9</v>
      </c>
      <c r="G608" s="24">
        <v>703.7</v>
      </c>
      <c r="H608" s="24">
        <v>730.4</v>
      </c>
    </row>
    <row r="609" spans="1:8" ht="31.5">
      <c r="A609" s="22" t="s">
        <v>398</v>
      </c>
      <c r="B609" s="23" t="s">
        <v>64</v>
      </c>
      <c r="C609" s="23" t="s">
        <v>47</v>
      </c>
      <c r="D609" s="23" t="s">
        <v>415</v>
      </c>
      <c r="E609" s="23" t="s">
        <v>38</v>
      </c>
      <c r="F609" s="24">
        <v>70685</v>
      </c>
      <c r="G609" s="24">
        <v>73371</v>
      </c>
      <c r="H609" s="24">
        <v>76159.100000000006</v>
      </c>
    </row>
    <row r="610" spans="1:8" ht="15.75">
      <c r="A610" s="22" t="s">
        <v>431</v>
      </c>
      <c r="B610" s="23" t="s">
        <v>64</v>
      </c>
      <c r="C610" s="23" t="s">
        <v>47</v>
      </c>
      <c r="D610" s="23" t="s">
        <v>416</v>
      </c>
      <c r="E610" s="23"/>
      <c r="F610" s="24">
        <f>F611+F612</f>
        <v>591.09999999999991</v>
      </c>
      <c r="G610" s="24">
        <f t="shared" ref="G610:H610" si="268">G611+G612</f>
        <v>614.79999999999995</v>
      </c>
      <c r="H610" s="24">
        <f t="shared" si="268"/>
        <v>639.30000000000007</v>
      </c>
    </row>
    <row r="611" spans="1:8" ht="15.75">
      <c r="A611" s="22" t="s">
        <v>399</v>
      </c>
      <c r="B611" s="23" t="s">
        <v>64</v>
      </c>
      <c r="C611" s="23" t="s">
        <v>47</v>
      </c>
      <c r="D611" s="23" t="s">
        <v>416</v>
      </c>
      <c r="E611" s="23" t="s">
        <v>29</v>
      </c>
      <c r="F611" s="24">
        <v>5.3</v>
      </c>
      <c r="G611" s="24">
        <v>5.5</v>
      </c>
      <c r="H611" s="24">
        <v>5.7</v>
      </c>
    </row>
    <row r="612" spans="1:8" ht="15.75">
      <c r="A612" s="22" t="s">
        <v>400</v>
      </c>
      <c r="B612" s="23" t="s">
        <v>64</v>
      </c>
      <c r="C612" s="23" t="s">
        <v>47</v>
      </c>
      <c r="D612" s="23" t="s">
        <v>416</v>
      </c>
      <c r="E612" s="23" t="s">
        <v>38</v>
      </c>
      <c r="F612" s="24">
        <v>585.79999999999995</v>
      </c>
      <c r="G612" s="24">
        <v>609.29999999999995</v>
      </c>
      <c r="H612" s="24">
        <v>633.6</v>
      </c>
    </row>
    <row r="613" spans="1:8" ht="15.75">
      <c r="A613" s="22" t="s">
        <v>430</v>
      </c>
      <c r="B613" s="23" t="s">
        <v>64</v>
      </c>
      <c r="C613" s="23" t="s">
        <v>47</v>
      </c>
      <c r="D613" s="23" t="s">
        <v>417</v>
      </c>
      <c r="E613" s="23"/>
      <c r="F613" s="24">
        <f>F614+F615</f>
        <v>291.10000000000002</v>
      </c>
      <c r="G613" s="24">
        <f t="shared" ref="G613:H613" si="269">G614+G615</f>
        <v>302.89999999999998</v>
      </c>
      <c r="H613" s="24">
        <f t="shared" si="269"/>
        <v>315.10000000000002</v>
      </c>
    </row>
    <row r="614" spans="1:8" ht="15.75">
      <c r="A614" s="22" t="s">
        <v>401</v>
      </c>
      <c r="B614" s="23" t="s">
        <v>64</v>
      </c>
      <c r="C614" s="23" t="s">
        <v>47</v>
      </c>
      <c r="D614" s="23" t="s">
        <v>417</v>
      </c>
      <c r="E614" s="23" t="s">
        <v>29</v>
      </c>
      <c r="F614" s="24">
        <v>3</v>
      </c>
      <c r="G614" s="24">
        <v>3.2</v>
      </c>
      <c r="H614" s="24">
        <v>3.3</v>
      </c>
    </row>
    <row r="615" spans="1:8" ht="15.75">
      <c r="A615" s="22" t="s">
        <v>402</v>
      </c>
      <c r="B615" s="23" t="s">
        <v>64</v>
      </c>
      <c r="C615" s="23" t="s">
        <v>47</v>
      </c>
      <c r="D615" s="23" t="s">
        <v>417</v>
      </c>
      <c r="E615" s="23" t="s">
        <v>38</v>
      </c>
      <c r="F615" s="24">
        <v>288.10000000000002</v>
      </c>
      <c r="G615" s="24">
        <v>299.7</v>
      </c>
      <c r="H615" s="24">
        <v>311.8</v>
      </c>
    </row>
    <row r="616" spans="1:8" ht="15.75">
      <c r="A616" s="22" t="s">
        <v>429</v>
      </c>
      <c r="B616" s="23" t="s">
        <v>64</v>
      </c>
      <c r="C616" s="23" t="s">
        <v>47</v>
      </c>
      <c r="D616" s="23" t="s">
        <v>418</v>
      </c>
      <c r="E616" s="23"/>
      <c r="F616" s="24">
        <f>F617+F618</f>
        <v>973.6</v>
      </c>
      <c r="G616" s="24">
        <f t="shared" ref="G616:H616" si="270">G617+G618</f>
        <v>1013</v>
      </c>
      <c r="H616" s="24">
        <f t="shared" si="270"/>
        <v>1052.2</v>
      </c>
    </row>
    <row r="617" spans="1:8" ht="31.5">
      <c r="A617" s="25" t="s">
        <v>403</v>
      </c>
      <c r="B617" s="23" t="s">
        <v>64</v>
      </c>
      <c r="C617" s="23" t="s">
        <v>47</v>
      </c>
      <c r="D617" s="23" t="s">
        <v>418</v>
      </c>
      <c r="E617" s="23" t="s">
        <v>29</v>
      </c>
      <c r="F617" s="24">
        <v>11.7</v>
      </c>
      <c r="G617" s="24">
        <v>12.2</v>
      </c>
      <c r="H617" s="24">
        <v>11</v>
      </c>
    </row>
    <row r="618" spans="1:8" ht="31.5">
      <c r="A618" s="22" t="s">
        <v>404</v>
      </c>
      <c r="B618" s="23" t="s">
        <v>64</v>
      </c>
      <c r="C618" s="23" t="s">
        <v>47</v>
      </c>
      <c r="D618" s="23" t="s">
        <v>418</v>
      </c>
      <c r="E618" s="23" t="s">
        <v>38</v>
      </c>
      <c r="F618" s="24">
        <v>961.9</v>
      </c>
      <c r="G618" s="24">
        <v>1000.8</v>
      </c>
      <c r="H618" s="24">
        <v>1041.2</v>
      </c>
    </row>
    <row r="619" spans="1:8" ht="31.5">
      <c r="A619" s="22" t="s">
        <v>428</v>
      </c>
      <c r="B619" s="23" t="s">
        <v>64</v>
      </c>
      <c r="C619" s="23" t="s">
        <v>47</v>
      </c>
      <c r="D619" s="23" t="s">
        <v>419</v>
      </c>
      <c r="E619" s="23"/>
      <c r="F619" s="24">
        <f>F620+F621</f>
        <v>18701.7</v>
      </c>
      <c r="G619" s="24">
        <f t="shared" ref="G619:H619" si="271">G620+G621</f>
        <v>19377.599999999999</v>
      </c>
      <c r="H619" s="24">
        <f t="shared" si="271"/>
        <v>20079.3</v>
      </c>
    </row>
    <row r="620" spans="1:8" ht="31.5">
      <c r="A620" s="25" t="s">
        <v>405</v>
      </c>
      <c r="B620" s="23" t="s">
        <v>64</v>
      </c>
      <c r="C620" s="23" t="s">
        <v>47</v>
      </c>
      <c r="D620" s="23" t="s">
        <v>419</v>
      </c>
      <c r="E620" s="23" t="s">
        <v>29</v>
      </c>
      <c r="F620" s="24">
        <v>299.2</v>
      </c>
      <c r="G620" s="24">
        <v>310</v>
      </c>
      <c r="H620" s="24">
        <v>321.3</v>
      </c>
    </row>
    <row r="621" spans="1:8" ht="31.5">
      <c r="A621" s="25" t="s">
        <v>406</v>
      </c>
      <c r="B621" s="23" t="s">
        <v>64</v>
      </c>
      <c r="C621" s="23" t="s">
        <v>47</v>
      </c>
      <c r="D621" s="23" t="s">
        <v>419</v>
      </c>
      <c r="E621" s="23" t="s">
        <v>38</v>
      </c>
      <c r="F621" s="24">
        <v>18402.5</v>
      </c>
      <c r="G621" s="24">
        <v>19067.599999999999</v>
      </c>
      <c r="H621" s="24">
        <v>19758</v>
      </c>
    </row>
    <row r="622" spans="1:8" ht="31.5">
      <c r="A622" s="22" t="s">
        <v>427</v>
      </c>
      <c r="B622" s="23" t="s">
        <v>64</v>
      </c>
      <c r="C622" s="23" t="s">
        <v>47</v>
      </c>
      <c r="D622" s="23" t="s">
        <v>420</v>
      </c>
      <c r="E622" s="23"/>
      <c r="F622" s="24">
        <f>F623+F624</f>
        <v>69155.100000000006</v>
      </c>
      <c r="G622" s="24">
        <f t="shared" ref="G622:H622" si="272">G623+G624</f>
        <v>71715.400000000009</v>
      </c>
      <c r="H622" s="24">
        <f t="shared" si="272"/>
        <v>74375.5</v>
      </c>
    </row>
    <row r="623" spans="1:8" ht="31.5">
      <c r="A623" s="25" t="s">
        <v>407</v>
      </c>
      <c r="B623" s="23" t="s">
        <v>64</v>
      </c>
      <c r="C623" s="23" t="s">
        <v>47</v>
      </c>
      <c r="D623" s="23" t="s">
        <v>420</v>
      </c>
      <c r="E623" s="23" t="s">
        <v>29</v>
      </c>
      <c r="F623" s="24">
        <v>670.8</v>
      </c>
      <c r="G623" s="24">
        <v>695.6</v>
      </c>
      <c r="H623" s="24">
        <v>721.4</v>
      </c>
    </row>
    <row r="624" spans="1:8" ht="31.5">
      <c r="A624" s="25" t="s">
        <v>408</v>
      </c>
      <c r="B624" s="23" t="s">
        <v>64</v>
      </c>
      <c r="C624" s="23" t="s">
        <v>47</v>
      </c>
      <c r="D624" s="23" t="s">
        <v>420</v>
      </c>
      <c r="E624" s="23" t="s">
        <v>38</v>
      </c>
      <c r="F624" s="24">
        <v>68484.3</v>
      </c>
      <c r="G624" s="24">
        <v>71019.8</v>
      </c>
      <c r="H624" s="24">
        <v>73654.100000000006</v>
      </c>
    </row>
    <row r="625" spans="1:8" ht="47.25">
      <c r="A625" s="25" t="s">
        <v>725</v>
      </c>
      <c r="B625" s="23" t="s">
        <v>64</v>
      </c>
      <c r="C625" s="23" t="s">
        <v>47</v>
      </c>
      <c r="D625" s="23" t="s">
        <v>726</v>
      </c>
      <c r="E625" s="23"/>
      <c r="F625" s="24">
        <f>F626+F627</f>
        <v>469.5</v>
      </c>
      <c r="G625" s="24">
        <f t="shared" ref="G625:H625" si="273">G626+G627</f>
        <v>0</v>
      </c>
      <c r="H625" s="24">
        <f t="shared" si="273"/>
        <v>0</v>
      </c>
    </row>
    <row r="626" spans="1:8" ht="47.25">
      <c r="A626" s="25" t="s">
        <v>727</v>
      </c>
      <c r="B626" s="23" t="s">
        <v>64</v>
      </c>
      <c r="C626" s="23" t="s">
        <v>47</v>
      </c>
      <c r="D626" s="23" t="s">
        <v>726</v>
      </c>
      <c r="E626" s="23" t="s">
        <v>29</v>
      </c>
      <c r="F626" s="24">
        <v>4.5</v>
      </c>
      <c r="G626" s="24">
        <v>0</v>
      </c>
      <c r="H626" s="24">
        <v>0</v>
      </c>
    </row>
    <row r="627" spans="1:8" ht="47.25">
      <c r="A627" s="25" t="s">
        <v>728</v>
      </c>
      <c r="B627" s="23" t="s">
        <v>64</v>
      </c>
      <c r="C627" s="23" t="s">
        <v>47</v>
      </c>
      <c r="D627" s="23" t="s">
        <v>726</v>
      </c>
      <c r="E627" s="23" t="s">
        <v>38</v>
      </c>
      <c r="F627" s="24">
        <v>465</v>
      </c>
      <c r="G627" s="24">
        <v>0</v>
      </c>
      <c r="H627" s="24">
        <v>0</v>
      </c>
    </row>
    <row r="628" spans="1:8" ht="15.75">
      <c r="A628" s="22" t="s">
        <v>426</v>
      </c>
      <c r="B628" s="23" t="s">
        <v>64</v>
      </c>
      <c r="C628" s="23" t="s">
        <v>47</v>
      </c>
      <c r="D628" s="23" t="s">
        <v>421</v>
      </c>
      <c r="E628" s="23"/>
      <c r="F628" s="24">
        <f>F629+F630</f>
        <v>10384.700000000001</v>
      </c>
      <c r="G628" s="24">
        <f t="shared" ref="G628:H628" si="274">G629+G630</f>
        <v>10384.700000000001</v>
      </c>
      <c r="H628" s="24">
        <f t="shared" si="274"/>
        <v>10384.700000000001</v>
      </c>
    </row>
    <row r="629" spans="1:8" ht="31.5">
      <c r="A629" s="22" t="s">
        <v>409</v>
      </c>
      <c r="B629" s="23" t="s">
        <v>64</v>
      </c>
      <c r="C629" s="23" t="s">
        <v>47</v>
      </c>
      <c r="D629" s="23" t="s">
        <v>421</v>
      </c>
      <c r="E629" s="23" t="s">
        <v>29</v>
      </c>
      <c r="F629" s="24">
        <v>101</v>
      </c>
      <c r="G629" s="24">
        <v>101</v>
      </c>
      <c r="H629" s="24">
        <v>101</v>
      </c>
    </row>
    <row r="630" spans="1:8" ht="31.5">
      <c r="A630" s="22" t="s">
        <v>729</v>
      </c>
      <c r="B630" s="23" t="s">
        <v>64</v>
      </c>
      <c r="C630" s="23" t="s">
        <v>47</v>
      </c>
      <c r="D630" s="23" t="s">
        <v>421</v>
      </c>
      <c r="E630" s="23" t="s">
        <v>38</v>
      </c>
      <c r="F630" s="24">
        <v>10283.700000000001</v>
      </c>
      <c r="G630" s="24">
        <v>10283.700000000001</v>
      </c>
      <c r="H630" s="24">
        <v>10283.700000000001</v>
      </c>
    </row>
    <row r="631" spans="1:8" ht="15.75">
      <c r="A631" s="22" t="s">
        <v>425</v>
      </c>
      <c r="B631" s="23" t="s">
        <v>64</v>
      </c>
      <c r="C631" s="23" t="s">
        <v>47</v>
      </c>
      <c r="D631" s="23" t="s">
        <v>422</v>
      </c>
      <c r="E631" s="23"/>
      <c r="F631" s="24">
        <f>F632+F633</f>
        <v>4192.7</v>
      </c>
      <c r="G631" s="24">
        <f t="shared" ref="G631:H631" si="275">G632+G633</f>
        <v>4204.5</v>
      </c>
      <c r="H631" s="24">
        <f t="shared" si="275"/>
        <v>4216.3999999999996</v>
      </c>
    </row>
    <row r="632" spans="1:8" ht="15.75">
      <c r="A632" s="22" t="s">
        <v>410</v>
      </c>
      <c r="B632" s="23" t="s">
        <v>64</v>
      </c>
      <c r="C632" s="23" t="s">
        <v>47</v>
      </c>
      <c r="D632" s="23" t="s">
        <v>422</v>
      </c>
      <c r="E632" s="23" t="s">
        <v>29</v>
      </c>
      <c r="F632" s="24">
        <v>43.9</v>
      </c>
      <c r="G632" s="24">
        <v>44.1</v>
      </c>
      <c r="H632" s="24">
        <v>44.2</v>
      </c>
    </row>
    <row r="633" spans="1:8" ht="15.75">
      <c r="A633" s="22" t="s">
        <v>730</v>
      </c>
      <c r="B633" s="23" t="s">
        <v>64</v>
      </c>
      <c r="C633" s="23" t="s">
        <v>47</v>
      </c>
      <c r="D633" s="23" t="s">
        <v>422</v>
      </c>
      <c r="E633" s="23" t="s">
        <v>38</v>
      </c>
      <c r="F633" s="24">
        <v>4148.8</v>
      </c>
      <c r="G633" s="24">
        <v>4160.3999999999996</v>
      </c>
      <c r="H633" s="24">
        <v>4172.2</v>
      </c>
    </row>
    <row r="634" spans="1:8" ht="15.75">
      <c r="A634" s="22" t="s">
        <v>92</v>
      </c>
      <c r="B634" s="23" t="s">
        <v>64</v>
      </c>
      <c r="C634" s="23" t="s">
        <v>49</v>
      </c>
      <c r="D634" s="23"/>
      <c r="E634" s="23"/>
      <c r="F634" s="24">
        <f>F635+F674</f>
        <v>93435.199999999997</v>
      </c>
      <c r="G634" s="24">
        <f t="shared" ref="G634:H634" si="276">G635+G674</f>
        <v>109517.9</v>
      </c>
      <c r="H634" s="24">
        <f t="shared" si="276"/>
        <v>108167.6</v>
      </c>
    </row>
    <row r="635" spans="1:8" ht="15.75">
      <c r="A635" s="22" t="s">
        <v>359</v>
      </c>
      <c r="B635" s="23" t="s">
        <v>64</v>
      </c>
      <c r="C635" s="23" t="s">
        <v>49</v>
      </c>
      <c r="D635" s="23" t="s">
        <v>49</v>
      </c>
      <c r="E635" s="23"/>
      <c r="F635" s="24">
        <f>F636+F645</f>
        <v>75219.7</v>
      </c>
      <c r="G635" s="24">
        <f t="shared" ref="G635:H635" si="277">G636+G645</f>
        <v>76708.399999999994</v>
      </c>
      <c r="H635" s="24">
        <f t="shared" si="277"/>
        <v>79007.100000000006</v>
      </c>
    </row>
    <row r="636" spans="1:8" ht="15.75">
      <c r="A636" s="39" t="s">
        <v>816</v>
      </c>
      <c r="B636" s="23" t="s">
        <v>64</v>
      </c>
      <c r="C636" s="23" t="s">
        <v>49</v>
      </c>
      <c r="D636" s="23" t="s">
        <v>719</v>
      </c>
      <c r="E636" s="23"/>
      <c r="F636" s="24">
        <f>F637</f>
        <v>3980.2999999999997</v>
      </c>
      <c r="G636" s="24">
        <f t="shared" ref="G636:H637" si="278">G637</f>
        <v>5379.4000000000005</v>
      </c>
      <c r="H636" s="24">
        <f t="shared" si="278"/>
        <v>5008.1000000000004</v>
      </c>
    </row>
    <row r="637" spans="1:8" ht="15.75">
      <c r="A637" s="37" t="s">
        <v>832</v>
      </c>
      <c r="B637" s="23" t="s">
        <v>64</v>
      </c>
      <c r="C637" s="23" t="s">
        <v>49</v>
      </c>
      <c r="D637" s="23" t="s">
        <v>720</v>
      </c>
      <c r="E637" s="23"/>
      <c r="F637" s="24">
        <f>F638</f>
        <v>3980.2999999999997</v>
      </c>
      <c r="G637" s="24">
        <f t="shared" si="278"/>
        <v>5379.4000000000005</v>
      </c>
      <c r="H637" s="24">
        <f t="shared" si="278"/>
        <v>5008.1000000000004</v>
      </c>
    </row>
    <row r="638" spans="1:8" ht="15.75">
      <c r="A638" s="39" t="s">
        <v>833</v>
      </c>
      <c r="B638" s="23" t="s">
        <v>64</v>
      </c>
      <c r="C638" s="23" t="s">
        <v>49</v>
      </c>
      <c r="D638" s="23" t="s">
        <v>411</v>
      </c>
      <c r="E638" s="23"/>
      <c r="F638" s="24">
        <f>F639+F643</f>
        <v>3980.2999999999997</v>
      </c>
      <c r="G638" s="24">
        <f t="shared" ref="G638:H638" si="279">G639+G643</f>
        <v>5379.4000000000005</v>
      </c>
      <c r="H638" s="24">
        <f t="shared" si="279"/>
        <v>5008.1000000000004</v>
      </c>
    </row>
    <row r="639" spans="1:8" ht="15.75">
      <c r="A639" s="22" t="s">
        <v>731</v>
      </c>
      <c r="B639" s="23" t="s">
        <v>64</v>
      </c>
      <c r="C639" s="23" t="s">
        <v>49</v>
      </c>
      <c r="D639" s="23" t="s">
        <v>732</v>
      </c>
      <c r="E639" s="23"/>
      <c r="F639" s="24">
        <f>F640+F641+F642</f>
        <v>3920.6</v>
      </c>
      <c r="G639" s="24">
        <f t="shared" ref="G639:H639" si="280">G640+G641+G642</f>
        <v>5298.7000000000007</v>
      </c>
      <c r="H639" s="24">
        <f t="shared" si="280"/>
        <v>4888</v>
      </c>
    </row>
    <row r="640" spans="1:8" ht="31.5">
      <c r="A640" s="22" t="s">
        <v>778</v>
      </c>
      <c r="B640" s="23" t="s">
        <v>64</v>
      </c>
      <c r="C640" s="23" t="s">
        <v>49</v>
      </c>
      <c r="D640" s="23" t="s">
        <v>732</v>
      </c>
      <c r="E640" s="23" t="s">
        <v>29</v>
      </c>
      <c r="F640" s="24">
        <v>821.5</v>
      </c>
      <c r="G640" s="24">
        <v>1110.3</v>
      </c>
      <c r="H640" s="24">
        <v>1405</v>
      </c>
    </row>
    <row r="641" spans="1:8" ht="31.5">
      <c r="A641" s="22" t="s">
        <v>785</v>
      </c>
      <c r="B641" s="23" t="s">
        <v>64</v>
      </c>
      <c r="C641" s="23" t="s">
        <v>49</v>
      </c>
      <c r="D641" s="23" t="s">
        <v>732</v>
      </c>
      <c r="E641" s="23" t="s">
        <v>40</v>
      </c>
      <c r="F641" s="24">
        <v>1200</v>
      </c>
      <c r="G641" s="24">
        <v>1500</v>
      </c>
      <c r="H641" s="24">
        <v>1800</v>
      </c>
    </row>
    <row r="642" spans="1:8" ht="31.5">
      <c r="A642" s="22" t="s">
        <v>733</v>
      </c>
      <c r="B642" s="23" t="s">
        <v>64</v>
      </c>
      <c r="C642" s="23" t="s">
        <v>49</v>
      </c>
      <c r="D642" s="23" t="s">
        <v>732</v>
      </c>
      <c r="E642" s="23" t="s">
        <v>38</v>
      </c>
      <c r="F642" s="24">
        <v>1899.1</v>
      </c>
      <c r="G642" s="24">
        <v>2688.4</v>
      </c>
      <c r="H642" s="24">
        <v>1683</v>
      </c>
    </row>
    <row r="643" spans="1:8" ht="31.5">
      <c r="A643" s="25" t="s">
        <v>734</v>
      </c>
      <c r="B643" s="23" t="s">
        <v>64</v>
      </c>
      <c r="C643" s="23" t="s">
        <v>49</v>
      </c>
      <c r="D643" s="23" t="s">
        <v>735</v>
      </c>
      <c r="E643" s="23"/>
      <c r="F643" s="24">
        <f>F644</f>
        <v>59.7</v>
      </c>
      <c r="G643" s="24">
        <f t="shared" ref="G643:H643" si="281">G644</f>
        <v>80.7</v>
      </c>
      <c r="H643" s="24">
        <f t="shared" si="281"/>
        <v>120.1</v>
      </c>
    </row>
    <row r="644" spans="1:8" ht="47.25">
      <c r="A644" s="25" t="s">
        <v>736</v>
      </c>
      <c r="B644" s="23" t="s">
        <v>64</v>
      </c>
      <c r="C644" s="23" t="s">
        <v>49</v>
      </c>
      <c r="D644" s="23" t="s">
        <v>735</v>
      </c>
      <c r="E644" s="23" t="s">
        <v>29</v>
      </c>
      <c r="F644" s="24">
        <v>59.7</v>
      </c>
      <c r="G644" s="24">
        <v>80.7</v>
      </c>
      <c r="H644" s="24">
        <v>120.1</v>
      </c>
    </row>
    <row r="645" spans="1:8" ht="15.75">
      <c r="A645" s="22" t="s">
        <v>489</v>
      </c>
      <c r="B645" s="23" t="s">
        <v>64</v>
      </c>
      <c r="C645" s="23" t="s">
        <v>49</v>
      </c>
      <c r="D645" s="23" t="s">
        <v>715</v>
      </c>
      <c r="E645" s="23"/>
      <c r="F645" s="24">
        <f>F646</f>
        <v>71239.399999999994</v>
      </c>
      <c r="G645" s="24">
        <f t="shared" ref="G645:H645" si="282">G646</f>
        <v>71329</v>
      </c>
      <c r="H645" s="24">
        <f t="shared" si="282"/>
        <v>73999</v>
      </c>
    </row>
    <row r="646" spans="1:8" ht="15.75">
      <c r="A646" s="22" t="s">
        <v>360</v>
      </c>
      <c r="B646" s="23" t="s">
        <v>64</v>
      </c>
      <c r="C646" s="23" t="s">
        <v>49</v>
      </c>
      <c r="D646" s="23" t="s">
        <v>442</v>
      </c>
      <c r="E646" s="23"/>
      <c r="F646" s="24">
        <f>F647+F650+F653+F656+F659+F662+F664+F667+F669+F671</f>
        <v>71239.399999999994</v>
      </c>
      <c r="G646" s="24">
        <f t="shared" ref="G646:H646" si="283">G647+G650+G653+G656+G659+G662+G664+G667+G669+G671</f>
        <v>71329</v>
      </c>
      <c r="H646" s="24">
        <f t="shared" si="283"/>
        <v>73999</v>
      </c>
    </row>
    <row r="647" spans="1:8" ht="15.75">
      <c r="A647" s="22" t="s">
        <v>457</v>
      </c>
      <c r="B647" s="23" t="s">
        <v>64</v>
      </c>
      <c r="C647" s="23" t="s">
        <v>49</v>
      </c>
      <c r="D647" s="23" t="s">
        <v>443</v>
      </c>
      <c r="E647" s="23"/>
      <c r="F647" s="24">
        <f>F648+F649</f>
        <v>28287.4</v>
      </c>
      <c r="G647" s="24">
        <f t="shared" ref="G647:H647" si="284">G648+G649</f>
        <v>27088.5</v>
      </c>
      <c r="H647" s="24">
        <f t="shared" si="284"/>
        <v>28159.5</v>
      </c>
    </row>
    <row r="648" spans="1:8" ht="15.75">
      <c r="A648" s="22" t="s">
        <v>434</v>
      </c>
      <c r="B648" s="23" t="s">
        <v>64</v>
      </c>
      <c r="C648" s="23" t="s">
        <v>49</v>
      </c>
      <c r="D648" s="23" t="s">
        <v>443</v>
      </c>
      <c r="E648" s="23" t="s">
        <v>29</v>
      </c>
      <c r="F648" s="24">
        <v>277.2</v>
      </c>
      <c r="G648" s="24">
        <v>265.5</v>
      </c>
      <c r="H648" s="24">
        <v>276</v>
      </c>
    </row>
    <row r="649" spans="1:8" ht="15.75">
      <c r="A649" s="22" t="s">
        <v>435</v>
      </c>
      <c r="B649" s="23" t="s">
        <v>64</v>
      </c>
      <c r="C649" s="23" t="s">
        <v>49</v>
      </c>
      <c r="D649" s="23" t="s">
        <v>443</v>
      </c>
      <c r="E649" s="23" t="s">
        <v>38</v>
      </c>
      <c r="F649" s="24">
        <v>28010.2</v>
      </c>
      <c r="G649" s="24">
        <v>26823</v>
      </c>
      <c r="H649" s="24">
        <v>27883.5</v>
      </c>
    </row>
    <row r="650" spans="1:8" ht="15.75">
      <c r="A650" s="22" t="s">
        <v>737</v>
      </c>
      <c r="B650" s="23" t="s">
        <v>64</v>
      </c>
      <c r="C650" s="23" t="s">
        <v>49</v>
      </c>
      <c r="D650" s="23" t="s">
        <v>444</v>
      </c>
      <c r="E650" s="23"/>
      <c r="F650" s="24">
        <f>F651+F652</f>
        <v>2923.6</v>
      </c>
      <c r="G650" s="24">
        <f t="shared" ref="G650:H650" si="285">G651+G652</f>
        <v>3052.2</v>
      </c>
      <c r="H650" s="24">
        <f t="shared" si="285"/>
        <v>3172</v>
      </c>
    </row>
    <row r="651" spans="1:8" ht="31.5">
      <c r="A651" s="22" t="s">
        <v>738</v>
      </c>
      <c r="B651" s="23" t="s">
        <v>64</v>
      </c>
      <c r="C651" s="23" t="s">
        <v>49</v>
      </c>
      <c r="D651" s="23" t="s">
        <v>444</v>
      </c>
      <c r="E651" s="23" t="s">
        <v>29</v>
      </c>
      <c r="F651" s="24">
        <v>37.1</v>
      </c>
      <c r="G651" s="24">
        <v>38.700000000000003</v>
      </c>
      <c r="H651" s="24">
        <v>40.200000000000003</v>
      </c>
    </row>
    <row r="652" spans="1:8" ht="31.5">
      <c r="A652" s="22" t="s">
        <v>739</v>
      </c>
      <c r="B652" s="23" t="s">
        <v>64</v>
      </c>
      <c r="C652" s="23" t="s">
        <v>49</v>
      </c>
      <c r="D652" s="23" t="s">
        <v>444</v>
      </c>
      <c r="E652" s="23" t="s">
        <v>38</v>
      </c>
      <c r="F652" s="24">
        <v>2886.5</v>
      </c>
      <c r="G652" s="24">
        <v>3013.5</v>
      </c>
      <c r="H652" s="24">
        <v>3131.8</v>
      </c>
    </row>
    <row r="653" spans="1:8" ht="15.75">
      <c r="A653" s="22" t="s">
        <v>458</v>
      </c>
      <c r="B653" s="23" t="s">
        <v>64</v>
      </c>
      <c r="C653" s="23" t="s">
        <v>49</v>
      </c>
      <c r="D653" s="23" t="s">
        <v>445</v>
      </c>
      <c r="E653" s="23"/>
      <c r="F653" s="24">
        <f>F654+F655</f>
        <v>15052.7</v>
      </c>
      <c r="G653" s="24">
        <f t="shared" ref="G653:H653" si="286">G654+G655</f>
        <v>15663.8</v>
      </c>
      <c r="H653" s="24">
        <f t="shared" si="286"/>
        <v>16300.5</v>
      </c>
    </row>
    <row r="654" spans="1:8" ht="15.75">
      <c r="A654" s="22" t="s">
        <v>436</v>
      </c>
      <c r="B654" s="23" t="s">
        <v>64</v>
      </c>
      <c r="C654" s="23" t="s">
        <v>49</v>
      </c>
      <c r="D654" s="23" t="s">
        <v>445</v>
      </c>
      <c r="E654" s="23" t="s">
        <v>29</v>
      </c>
      <c r="F654" s="24">
        <v>1</v>
      </c>
      <c r="G654" s="24">
        <v>1</v>
      </c>
      <c r="H654" s="24">
        <v>1</v>
      </c>
    </row>
    <row r="655" spans="1:8" ht="15.75">
      <c r="A655" s="22" t="s">
        <v>437</v>
      </c>
      <c r="B655" s="23" t="s">
        <v>64</v>
      </c>
      <c r="C655" s="23" t="s">
        <v>49</v>
      </c>
      <c r="D655" s="23" t="s">
        <v>445</v>
      </c>
      <c r="E655" s="23" t="s">
        <v>38</v>
      </c>
      <c r="F655" s="24">
        <v>15051.7</v>
      </c>
      <c r="G655" s="24">
        <v>15662.8</v>
      </c>
      <c r="H655" s="24">
        <v>16299.5</v>
      </c>
    </row>
    <row r="656" spans="1:8" ht="15.75">
      <c r="A656" s="22" t="s">
        <v>740</v>
      </c>
      <c r="B656" s="23" t="s">
        <v>64</v>
      </c>
      <c r="C656" s="23" t="s">
        <v>49</v>
      </c>
      <c r="D656" s="23" t="s">
        <v>452</v>
      </c>
      <c r="E656" s="23"/>
      <c r="F656" s="24">
        <f>F657+F658</f>
        <v>8338.4</v>
      </c>
      <c r="G656" s="24">
        <f t="shared" ref="G656:H656" si="287">G657+G658</f>
        <v>8338.4</v>
      </c>
      <c r="H656" s="24">
        <f t="shared" si="287"/>
        <v>8338.4</v>
      </c>
    </row>
    <row r="657" spans="1:8" ht="31.5">
      <c r="A657" s="25" t="s">
        <v>741</v>
      </c>
      <c r="B657" s="23" t="s">
        <v>64</v>
      </c>
      <c r="C657" s="23" t="s">
        <v>49</v>
      </c>
      <c r="D657" s="23" t="s">
        <v>452</v>
      </c>
      <c r="E657" s="23" t="s">
        <v>29</v>
      </c>
      <c r="F657" s="24">
        <v>166.8</v>
      </c>
      <c r="G657" s="24">
        <v>166.8</v>
      </c>
      <c r="H657" s="24">
        <v>166.8</v>
      </c>
    </row>
    <row r="658" spans="1:8" ht="31.5">
      <c r="A658" s="25" t="s">
        <v>450</v>
      </c>
      <c r="B658" s="23" t="s">
        <v>64</v>
      </c>
      <c r="C658" s="23" t="s">
        <v>49</v>
      </c>
      <c r="D658" s="23" t="s">
        <v>452</v>
      </c>
      <c r="E658" s="23" t="s">
        <v>38</v>
      </c>
      <c r="F658" s="24">
        <v>8171.6</v>
      </c>
      <c r="G658" s="24">
        <v>8171.6</v>
      </c>
      <c r="H658" s="24">
        <v>8171.6</v>
      </c>
    </row>
    <row r="659" spans="1:8" ht="31.5">
      <c r="A659" s="22" t="s">
        <v>758</v>
      </c>
      <c r="B659" s="23" t="s">
        <v>64</v>
      </c>
      <c r="C659" s="23" t="s">
        <v>49</v>
      </c>
      <c r="D659" s="23" t="s">
        <v>446</v>
      </c>
      <c r="E659" s="23"/>
      <c r="F659" s="24">
        <f>F660+F661</f>
        <v>4069.1</v>
      </c>
      <c r="G659" s="24">
        <f t="shared" ref="G659:H659" si="288">G660+G661</f>
        <v>4069.1</v>
      </c>
      <c r="H659" s="24">
        <f t="shared" si="288"/>
        <v>4401.2</v>
      </c>
    </row>
    <row r="660" spans="1:8" ht="31.5">
      <c r="A660" s="25" t="s">
        <v>759</v>
      </c>
      <c r="B660" s="23" t="s">
        <v>64</v>
      </c>
      <c r="C660" s="23" t="s">
        <v>49</v>
      </c>
      <c r="D660" s="23" t="s">
        <v>446</v>
      </c>
      <c r="E660" s="23" t="s">
        <v>29</v>
      </c>
      <c r="F660" s="24">
        <v>39.1</v>
      </c>
      <c r="G660" s="24">
        <v>39.1</v>
      </c>
      <c r="H660" s="24">
        <v>42.2</v>
      </c>
    </row>
    <row r="661" spans="1:8" ht="31.5">
      <c r="A661" s="25" t="s">
        <v>760</v>
      </c>
      <c r="B661" s="23" t="s">
        <v>64</v>
      </c>
      <c r="C661" s="23" t="s">
        <v>49</v>
      </c>
      <c r="D661" s="23" t="s">
        <v>446</v>
      </c>
      <c r="E661" s="23" t="s">
        <v>38</v>
      </c>
      <c r="F661" s="24">
        <v>4030</v>
      </c>
      <c r="G661" s="24">
        <v>4030</v>
      </c>
      <c r="H661" s="24">
        <v>4359</v>
      </c>
    </row>
    <row r="662" spans="1:8" ht="15.75">
      <c r="A662" s="22" t="s">
        <v>459</v>
      </c>
      <c r="B662" s="23" t="s">
        <v>64</v>
      </c>
      <c r="C662" s="23" t="s">
        <v>49</v>
      </c>
      <c r="D662" s="23" t="s">
        <v>453</v>
      </c>
      <c r="E662" s="23"/>
      <c r="F662" s="24">
        <f>F663</f>
        <v>30</v>
      </c>
      <c r="G662" s="24">
        <f t="shared" ref="G662:H662" si="289">G663</f>
        <v>60</v>
      </c>
      <c r="H662" s="24">
        <f t="shared" si="289"/>
        <v>30</v>
      </c>
    </row>
    <row r="663" spans="1:8" ht="31.5">
      <c r="A663" s="25" t="s">
        <v>451</v>
      </c>
      <c r="B663" s="23" t="s">
        <v>64</v>
      </c>
      <c r="C663" s="23" t="s">
        <v>49</v>
      </c>
      <c r="D663" s="23" t="s">
        <v>453</v>
      </c>
      <c r="E663" s="23" t="s">
        <v>38</v>
      </c>
      <c r="F663" s="24">
        <v>30</v>
      </c>
      <c r="G663" s="24">
        <v>60</v>
      </c>
      <c r="H663" s="24">
        <v>30</v>
      </c>
    </row>
    <row r="664" spans="1:8" ht="15.75">
      <c r="A664" s="22" t="s">
        <v>460</v>
      </c>
      <c r="B664" s="23" t="s">
        <v>64</v>
      </c>
      <c r="C664" s="23" t="s">
        <v>49</v>
      </c>
      <c r="D664" s="23" t="s">
        <v>447</v>
      </c>
      <c r="E664" s="23"/>
      <c r="F664" s="24">
        <f>F665+F666</f>
        <v>800.9</v>
      </c>
      <c r="G664" s="24">
        <f t="shared" ref="G664:H664" si="290">G665+G666</f>
        <v>870.09999999999991</v>
      </c>
      <c r="H664" s="24">
        <f t="shared" si="290"/>
        <v>943.4</v>
      </c>
    </row>
    <row r="665" spans="1:8" ht="31.5">
      <c r="A665" s="25" t="s">
        <v>438</v>
      </c>
      <c r="B665" s="23" t="s">
        <v>64</v>
      </c>
      <c r="C665" s="23" t="s">
        <v>49</v>
      </c>
      <c r="D665" s="23" t="s">
        <v>447</v>
      </c>
      <c r="E665" s="23" t="s">
        <v>29</v>
      </c>
      <c r="F665" s="24">
        <v>7.6</v>
      </c>
      <c r="G665" s="24">
        <v>8.3000000000000007</v>
      </c>
      <c r="H665" s="24">
        <v>9</v>
      </c>
    </row>
    <row r="666" spans="1:8" ht="31.5">
      <c r="A666" s="22" t="s">
        <v>439</v>
      </c>
      <c r="B666" s="23" t="s">
        <v>64</v>
      </c>
      <c r="C666" s="23" t="s">
        <v>49</v>
      </c>
      <c r="D666" s="23" t="s">
        <v>447</v>
      </c>
      <c r="E666" s="23" t="s">
        <v>38</v>
      </c>
      <c r="F666" s="24">
        <v>793.3</v>
      </c>
      <c r="G666" s="24">
        <v>861.8</v>
      </c>
      <c r="H666" s="24">
        <v>934.4</v>
      </c>
    </row>
    <row r="667" spans="1:8" ht="47.25">
      <c r="A667" s="38" t="s">
        <v>834</v>
      </c>
      <c r="B667" s="23" t="s">
        <v>64</v>
      </c>
      <c r="C667" s="23" t="s">
        <v>49</v>
      </c>
      <c r="D667" s="23" t="s">
        <v>454</v>
      </c>
      <c r="E667" s="23"/>
      <c r="F667" s="24">
        <f>F668</f>
        <v>10393.1</v>
      </c>
      <c r="G667" s="24">
        <f t="shared" ref="G667:H667" si="291">G668</f>
        <v>10791.5</v>
      </c>
      <c r="H667" s="24">
        <f t="shared" si="291"/>
        <v>11205.5</v>
      </c>
    </row>
    <row r="668" spans="1:8" ht="47.25">
      <c r="A668" s="38" t="s">
        <v>835</v>
      </c>
      <c r="B668" s="23" t="s">
        <v>64</v>
      </c>
      <c r="C668" s="23" t="s">
        <v>49</v>
      </c>
      <c r="D668" s="23" t="s">
        <v>454</v>
      </c>
      <c r="E668" s="23" t="s">
        <v>38</v>
      </c>
      <c r="F668" s="24">
        <v>10393.1</v>
      </c>
      <c r="G668" s="24">
        <v>10791.5</v>
      </c>
      <c r="H668" s="24">
        <v>11205.5</v>
      </c>
    </row>
    <row r="669" spans="1:8" ht="15.75">
      <c r="A669" s="22" t="s">
        <v>461</v>
      </c>
      <c r="B669" s="23" t="s">
        <v>64</v>
      </c>
      <c r="C669" s="23" t="s">
        <v>49</v>
      </c>
      <c r="D669" s="23" t="s">
        <v>448</v>
      </c>
      <c r="E669" s="23"/>
      <c r="F669" s="24">
        <f>F670</f>
        <v>0</v>
      </c>
      <c r="G669" s="24">
        <f t="shared" ref="G669:H669" si="292">G670</f>
        <v>0</v>
      </c>
      <c r="H669" s="24">
        <f t="shared" si="292"/>
        <v>0</v>
      </c>
    </row>
    <row r="670" spans="1:8" ht="15.75">
      <c r="A670" s="22" t="s">
        <v>440</v>
      </c>
      <c r="B670" s="23" t="s">
        <v>64</v>
      </c>
      <c r="C670" s="23" t="s">
        <v>49</v>
      </c>
      <c r="D670" s="23" t="s">
        <v>448</v>
      </c>
      <c r="E670" s="23" t="s">
        <v>38</v>
      </c>
      <c r="F670" s="24"/>
      <c r="G670" s="24"/>
      <c r="H670" s="24"/>
    </row>
    <row r="671" spans="1:8" ht="31.5">
      <c r="A671" s="25" t="s">
        <v>462</v>
      </c>
      <c r="B671" s="23" t="s">
        <v>64</v>
      </c>
      <c r="C671" s="23" t="s">
        <v>49</v>
      </c>
      <c r="D671" s="23" t="s">
        <v>449</v>
      </c>
      <c r="E671" s="23"/>
      <c r="F671" s="24">
        <f>F672+F673</f>
        <v>1344.2</v>
      </c>
      <c r="G671" s="24">
        <f t="shared" ref="G671:H671" si="293">G672+G673</f>
        <v>1395.4</v>
      </c>
      <c r="H671" s="24">
        <f t="shared" si="293"/>
        <v>1448.5</v>
      </c>
    </row>
    <row r="672" spans="1:8" ht="31.5">
      <c r="A672" s="25" t="s">
        <v>742</v>
      </c>
      <c r="B672" s="23" t="s">
        <v>64</v>
      </c>
      <c r="C672" s="23" t="s">
        <v>49</v>
      </c>
      <c r="D672" s="23" t="s">
        <v>449</v>
      </c>
      <c r="E672" s="23" t="s">
        <v>29</v>
      </c>
      <c r="F672" s="24">
        <v>12.9</v>
      </c>
      <c r="G672" s="24">
        <v>13.4</v>
      </c>
      <c r="H672" s="24">
        <v>13.9</v>
      </c>
    </row>
    <row r="673" spans="1:8" ht="31.5">
      <c r="A673" s="25" t="s">
        <v>441</v>
      </c>
      <c r="B673" s="23" t="s">
        <v>64</v>
      </c>
      <c r="C673" s="23" t="s">
        <v>49</v>
      </c>
      <c r="D673" s="23" t="s">
        <v>449</v>
      </c>
      <c r="E673" s="23" t="s">
        <v>38</v>
      </c>
      <c r="F673" s="24">
        <v>1331.3</v>
      </c>
      <c r="G673" s="24">
        <v>1382</v>
      </c>
      <c r="H673" s="24">
        <v>1434.6</v>
      </c>
    </row>
    <row r="674" spans="1:8" ht="15.75">
      <c r="A674" s="22" t="s">
        <v>613</v>
      </c>
      <c r="B674" s="23" t="s">
        <v>64</v>
      </c>
      <c r="C674" s="23" t="s">
        <v>49</v>
      </c>
      <c r="D674" s="23" t="s">
        <v>53</v>
      </c>
      <c r="E674" s="23"/>
      <c r="F674" s="24">
        <f>F675</f>
        <v>18215.5</v>
      </c>
      <c r="G674" s="24">
        <f t="shared" ref="G674:H675" si="294">G675</f>
        <v>32809.5</v>
      </c>
      <c r="H674" s="24">
        <f t="shared" si="294"/>
        <v>29160.5</v>
      </c>
    </row>
    <row r="675" spans="1:8" ht="15.75">
      <c r="A675" s="22" t="s">
        <v>489</v>
      </c>
      <c r="B675" s="23" t="s">
        <v>64</v>
      </c>
      <c r="C675" s="23" t="s">
        <v>49</v>
      </c>
      <c r="D675" s="23" t="s">
        <v>617</v>
      </c>
      <c r="E675" s="23"/>
      <c r="F675" s="24">
        <f>F676</f>
        <v>18215.5</v>
      </c>
      <c r="G675" s="24">
        <f t="shared" si="294"/>
        <v>32809.5</v>
      </c>
      <c r="H675" s="24">
        <f t="shared" si="294"/>
        <v>29160.5</v>
      </c>
    </row>
    <row r="676" spans="1:8" ht="15.75">
      <c r="A676" s="22" t="s">
        <v>263</v>
      </c>
      <c r="B676" s="23" t="s">
        <v>64</v>
      </c>
      <c r="C676" s="23" t="s">
        <v>49</v>
      </c>
      <c r="D676" s="23" t="s">
        <v>264</v>
      </c>
      <c r="E676" s="23"/>
      <c r="F676" s="24">
        <f>F677+F679</f>
        <v>18215.5</v>
      </c>
      <c r="G676" s="24">
        <f t="shared" ref="G676:H676" si="295">G677+G679</f>
        <v>32809.5</v>
      </c>
      <c r="H676" s="24">
        <f t="shared" si="295"/>
        <v>29160.5</v>
      </c>
    </row>
    <row r="677" spans="1:8" ht="15.75">
      <c r="A677" s="22" t="s">
        <v>743</v>
      </c>
      <c r="B677" s="23" t="s">
        <v>64</v>
      </c>
      <c r="C677" s="23" t="s">
        <v>49</v>
      </c>
      <c r="D677" s="23" t="s">
        <v>456</v>
      </c>
      <c r="E677" s="23"/>
      <c r="F677" s="24">
        <f>F678</f>
        <v>14608.8</v>
      </c>
      <c r="G677" s="24">
        <f t="shared" ref="G677:H677" si="296">G678</f>
        <v>14776.1</v>
      </c>
      <c r="H677" s="24">
        <f t="shared" si="296"/>
        <v>14733.8</v>
      </c>
    </row>
    <row r="678" spans="1:8" ht="15.75">
      <c r="A678" s="22" t="s">
        <v>455</v>
      </c>
      <c r="B678" s="23" t="s">
        <v>64</v>
      </c>
      <c r="C678" s="23" t="s">
        <v>49</v>
      </c>
      <c r="D678" s="23" t="s">
        <v>456</v>
      </c>
      <c r="E678" s="23" t="s">
        <v>38</v>
      </c>
      <c r="F678" s="24">
        <v>14608.8</v>
      </c>
      <c r="G678" s="24">
        <v>14776.1</v>
      </c>
      <c r="H678" s="24">
        <v>14733.8</v>
      </c>
    </row>
    <row r="679" spans="1:8" ht="31.5">
      <c r="A679" s="25" t="s">
        <v>744</v>
      </c>
      <c r="B679" s="23" t="s">
        <v>64</v>
      </c>
      <c r="C679" s="23" t="s">
        <v>49</v>
      </c>
      <c r="D679" s="23" t="s">
        <v>745</v>
      </c>
      <c r="E679" s="23"/>
      <c r="F679" s="24">
        <f>F680</f>
        <v>3606.7</v>
      </c>
      <c r="G679" s="24">
        <f t="shared" ref="G679:H679" si="297">G680</f>
        <v>18033.400000000001</v>
      </c>
      <c r="H679" s="24">
        <f t="shared" si="297"/>
        <v>14426.7</v>
      </c>
    </row>
    <row r="680" spans="1:8" ht="31.5">
      <c r="A680" s="25" t="s">
        <v>746</v>
      </c>
      <c r="B680" s="23" t="s">
        <v>64</v>
      </c>
      <c r="C680" s="23" t="s">
        <v>49</v>
      </c>
      <c r="D680" s="23" t="s">
        <v>745</v>
      </c>
      <c r="E680" s="23" t="s">
        <v>36</v>
      </c>
      <c r="F680" s="24">
        <v>3606.7</v>
      </c>
      <c r="G680" s="24">
        <v>18033.400000000001</v>
      </c>
      <c r="H680" s="24">
        <v>14426.7</v>
      </c>
    </row>
    <row r="681" spans="1:8" ht="15.75">
      <c r="A681" s="22" t="s">
        <v>93</v>
      </c>
      <c r="B681" s="23" t="s">
        <v>64</v>
      </c>
      <c r="C681" s="23" t="s">
        <v>53</v>
      </c>
      <c r="D681" s="23"/>
      <c r="E681" s="23"/>
      <c r="F681" s="24">
        <f>F682+F694</f>
        <v>33777.199999999997</v>
      </c>
      <c r="G681" s="24">
        <f t="shared" ref="G681:H681" si="298">G682+G694</f>
        <v>34015</v>
      </c>
      <c r="H681" s="24">
        <f t="shared" si="298"/>
        <v>33780.5</v>
      </c>
    </row>
    <row r="682" spans="1:8" ht="15.75">
      <c r="A682" s="22" t="s">
        <v>359</v>
      </c>
      <c r="B682" s="23" t="s">
        <v>64</v>
      </c>
      <c r="C682" s="23" t="s">
        <v>53</v>
      </c>
      <c r="D682" s="23" t="s">
        <v>49</v>
      </c>
      <c r="E682" s="23"/>
      <c r="F682" s="24">
        <f>F683</f>
        <v>29623.899999999998</v>
      </c>
      <c r="G682" s="24">
        <f t="shared" ref="G682:H683" si="299">G683</f>
        <v>29861.7</v>
      </c>
      <c r="H682" s="24">
        <f t="shared" si="299"/>
        <v>29627.200000000001</v>
      </c>
    </row>
    <row r="683" spans="1:8" ht="15.75">
      <c r="A683" s="22" t="s">
        <v>489</v>
      </c>
      <c r="B683" s="23" t="s">
        <v>64</v>
      </c>
      <c r="C683" s="23" t="s">
        <v>53</v>
      </c>
      <c r="D683" s="23" t="s">
        <v>715</v>
      </c>
      <c r="E683" s="23"/>
      <c r="F683" s="24">
        <f>F684</f>
        <v>29623.899999999998</v>
      </c>
      <c r="G683" s="24">
        <f t="shared" si="299"/>
        <v>29861.7</v>
      </c>
      <c r="H683" s="24">
        <f t="shared" si="299"/>
        <v>29627.200000000001</v>
      </c>
    </row>
    <row r="684" spans="1:8" ht="15.75">
      <c r="A684" s="22" t="s">
        <v>463</v>
      </c>
      <c r="B684" s="23" t="s">
        <v>64</v>
      </c>
      <c r="C684" s="23" t="s">
        <v>53</v>
      </c>
      <c r="D684" s="23" t="s">
        <v>467</v>
      </c>
      <c r="E684" s="23"/>
      <c r="F684" s="24">
        <f>F685+F687+F690</f>
        <v>29623.899999999998</v>
      </c>
      <c r="G684" s="24">
        <f t="shared" ref="G684:H684" si="300">G685+G687+G690</f>
        <v>29861.7</v>
      </c>
      <c r="H684" s="24">
        <f t="shared" si="300"/>
        <v>29627.200000000001</v>
      </c>
    </row>
    <row r="685" spans="1:8" ht="15.75">
      <c r="A685" s="22" t="s">
        <v>140</v>
      </c>
      <c r="B685" s="23" t="s">
        <v>64</v>
      </c>
      <c r="C685" s="23" t="s">
        <v>53</v>
      </c>
      <c r="D685" s="23" t="s">
        <v>468</v>
      </c>
      <c r="E685" s="23"/>
      <c r="F685" s="24">
        <f>F686</f>
        <v>110.5</v>
      </c>
      <c r="G685" s="24">
        <f t="shared" ref="G685:H685" si="301">G686</f>
        <v>347.7</v>
      </c>
      <c r="H685" s="24">
        <f t="shared" si="301"/>
        <v>112.7</v>
      </c>
    </row>
    <row r="686" spans="1:8" ht="31.5">
      <c r="A686" s="22" t="s">
        <v>115</v>
      </c>
      <c r="B686" s="23" t="s">
        <v>64</v>
      </c>
      <c r="C686" s="23" t="s">
        <v>53</v>
      </c>
      <c r="D686" s="23" t="s">
        <v>468</v>
      </c>
      <c r="E686" s="23" t="s">
        <v>28</v>
      </c>
      <c r="F686" s="24">
        <v>110.5</v>
      </c>
      <c r="G686" s="24">
        <v>347.7</v>
      </c>
      <c r="H686" s="24">
        <v>112.7</v>
      </c>
    </row>
    <row r="687" spans="1:8" ht="15.75">
      <c r="A687" s="22" t="s">
        <v>119</v>
      </c>
      <c r="B687" s="23" t="s">
        <v>64</v>
      </c>
      <c r="C687" s="23" t="s">
        <v>53</v>
      </c>
      <c r="D687" s="23" t="s">
        <v>469</v>
      </c>
      <c r="E687" s="23"/>
      <c r="F687" s="24">
        <f>F688+F689</f>
        <v>989.1</v>
      </c>
      <c r="G687" s="24">
        <f t="shared" ref="G687:H687" si="302">G688+G689</f>
        <v>989.7</v>
      </c>
      <c r="H687" s="24">
        <f t="shared" si="302"/>
        <v>990.2</v>
      </c>
    </row>
    <row r="688" spans="1:8" ht="31.5">
      <c r="A688" s="25" t="s">
        <v>117</v>
      </c>
      <c r="B688" s="23" t="s">
        <v>64</v>
      </c>
      <c r="C688" s="23" t="s">
        <v>53</v>
      </c>
      <c r="D688" s="23" t="s">
        <v>469</v>
      </c>
      <c r="E688" s="23" t="s">
        <v>29</v>
      </c>
      <c r="F688" s="24">
        <v>966.5</v>
      </c>
      <c r="G688" s="24">
        <v>967.1</v>
      </c>
      <c r="H688" s="24">
        <v>967.7</v>
      </c>
    </row>
    <row r="689" spans="1:8" ht="31.5">
      <c r="A689" s="22" t="s">
        <v>118</v>
      </c>
      <c r="B689" s="23" t="s">
        <v>64</v>
      </c>
      <c r="C689" s="23" t="s">
        <v>53</v>
      </c>
      <c r="D689" s="23" t="s">
        <v>469</v>
      </c>
      <c r="E689" s="23" t="s">
        <v>30</v>
      </c>
      <c r="F689" s="24">
        <v>22.6</v>
      </c>
      <c r="G689" s="24">
        <v>22.6</v>
      </c>
      <c r="H689" s="24">
        <v>22.5</v>
      </c>
    </row>
    <row r="690" spans="1:8" ht="15.75">
      <c r="A690" s="22" t="s">
        <v>473</v>
      </c>
      <c r="B690" s="23" t="s">
        <v>64</v>
      </c>
      <c r="C690" s="23" t="s">
        <v>53</v>
      </c>
      <c r="D690" s="23" t="s">
        <v>470</v>
      </c>
      <c r="E690" s="23"/>
      <c r="F690" s="24">
        <f>F691+F692+F693</f>
        <v>28524.3</v>
      </c>
      <c r="G690" s="24">
        <f t="shared" ref="G690:H690" si="303">G691+G692+G693</f>
        <v>28524.3</v>
      </c>
      <c r="H690" s="24">
        <f t="shared" si="303"/>
        <v>28524.3</v>
      </c>
    </row>
    <row r="691" spans="1:8" ht="31.5">
      <c r="A691" s="22" t="s">
        <v>464</v>
      </c>
      <c r="B691" s="23" t="s">
        <v>64</v>
      </c>
      <c r="C691" s="23" t="s">
        <v>53</v>
      </c>
      <c r="D691" s="23" t="s">
        <v>470</v>
      </c>
      <c r="E691" s="23" t="s">
        <v>28</v>
      </c>
      <c r="F691" s="24">
        <v>27202.400000000001</v>
      </c>
      <c r="G691" s="24">
        <v>27202.400000000001</v>
      </c>
      <c r="H691" s="24">
        <v>27202.400000000001</v>
      </c>
    </row>
    <row r="692" spans="1:8" ht="31.5">
      <c r="A692" s="25" t="s">
        <v>465</v>
      </c>
      <c r="B692" s="23" t="s">
        <v>64</v>
      </c>
      <c r="C692" s="23" t="s">
        <v>53</v>
      </c>
      <c r="D692" s="23" t="s">
        <v>470</v>
      </c>
      <c r="E692" s="23" t="s">
        <v>29</v>
      </c>
      <c r="F692" s="24">
        <v>1321.3</v>
      </c>
      <c r="G692" s="24">
        <v>1321.3</v>
      </c>
      <c r="H692" s="24">
        <v>1321.3</v>
      </c>
    </row>
    <row r="693" spans="1:8" ht="31.5">
      <c r="A693" s="22" t="s">
        <v>466</v>
      </c>
      <c r="B693" s="23" t="s">
        <v>64</v>
      </c>
      <c r="C693" s="23" t="s">
        <v>53</v>
      </c>
      <c r="D693" s="23" t="s">
        <v>470</v>
      </c>
      <c r="E693" s="23" t="s">
        <v>30</v>
      </c>
      <c r="F693" s="24">
        <v>0.6</v>
      </c>
      <c r="G693" s="24">
        <v>0.6</v>
      </c>
      <c r="H693" s="24">
        <v>0.6</v>
      </c>
    </row>
    <row r="694" spans="1:8" ht="15.75">
      <c r="A694" s="22" t="s">
        <v>162</v>
      </c>
      <c r="B694" s="23" t="s">
        <v>64</v>
      </c>
      <c r="C694" s="23" t="s">
        <v>53</v>
      </c>
      <c r="D694" s="23" t="s">
        <v>111</v>
      </c>
      <c r="E694" s="23"/>
      <c r="F694" s="24">
        <f>F695</f>
        <v>4153.3</v>
      </c>
      <c r="G694" s="24">
        <f t="shared" ref="G694:H697" si="304">G695</f>
        <v>4153.3</v>
      </c>
      <c r="H694" s="24">
        <f t="shared" si="304"/>
        <v>4153.3</v>
      </c>
    </row>
    <row r="695" spans="1:8" ht="15.75">
      <c r="A695" s="22" t="s">
        <v>489</v>
      </c>
      <c r="B695" s="23" t="s">
        <v>64</v>
      </c>
      <c r="C695" s="23" t="s">
        <v>53</v>
      </c>
      <c r="D695" s="23" t="s">
        <v>526</v>
      </c>
      <c r="E695" s="23"/>
      <c r="F695" s="24">
        <f>F696</f>
        <v>4153.3</v>
      </c>
      <c r="G695" s="24">
        <f t="shared" si="304"/>
        <v>4153.3</v>
      </c>
      <c r="H695" s="24">
        <f t="shared" si="304"/>
        <v>4153.3</v>
      </c>
    </row>
    <row r="696" spans="1:8" ht="31.5">
      <c r="A696" s="25" t="s">
        <v>163</v>
      </c>
      <c r="B696" s="23" t="s">
        <v>64</v>
      </c>
      <c r="C696" s="23" t="s">
        <v>53</v>
      </c>
      <c r="D696" s="23" t="s">
        <v>165</v>
      </c>
      <c r="E696" s="23"/>
      <c r="F696" s="24">
        <f>F697</f>
        <v>4153.3</v>
      </c>
      <c r="G696" s="24">
        <f t="shared" si="304"/>
        <v>4153.3</v>
      </c>
      <c r="H696" s="24">
        <f t="shared" si="304"/>
        <v>4153.3</v>
      </c>
    </row>
    <row r="697" spans="1:8" ht="15.75">
      <c r="A697" s="22" t="s">
        <v>473</v>
      </c>
      <c r="B697" s="23" t="s">
        <v>64</v>
      </c>
      <c r="C697" s="23" t="s">
        <v>53</v>
      </c>
      <c r="D697" s="23" t="s">
        <v>472</v>
      </c>
      <c r="E697" s="23"/>
      <c r="F697" s="24">
        <f>F698</f>
        <v>4153.3</v>
      </c>
      <c r="G697" s="24">
        <f t="shared" si="304"/>
        <v>4153.3</v>
      </c>
      <c r="H697" s="24">
        <f t="shared" si="304"/>
        <v>4153.3</v>
      </c>
    </row>
    <row r="698" spans="1:8" ht="31.5">
      <c r="A698" s="22" t="s">
        <v>471</v>
      </c>
      <c r="B698" s="23" t="s">
        <v>64</v>
      </c>
      <c r="C698" s="23" t="s">
        <v>53</v>
      </c>
      <c r="D698" s="23" t="s">
        <v>472</v>
      </c>
      <c r="E698" s="23" t="s">
        <v>34</v>
      </c>
      <c r="F698" s="24">
        <v>4153.3</v>
      </c>
      <c r="G698" s="24">
        <v>4153.3</v>
      </c>
      <c r="H698" s="24">
        <v>4153.3</v>
      </c>
    </row>
    <row r="699" spans="1:8" ht="15.75">
      <c r="A699" s="27" t="s">
        <v>94</v>
      </c>
      <c r="B699" s="27" t="s">
        <v>56</v>
      </c>
      <c r="C699" s="27"/>
      <c r="D699" s="27"/>
      <c r="E699" s="27"/>
      <c r="F699" s="28">
        <f>F700+F708+F714+F720</f>
        <v>55110.6</v>
      </c>
      <c r="G699" s="28">
        <f>G700+G708+G714+G720</f>
        <v>64944.200000000004</v>
      </c>
      <c r="H699" s="28">
        <f>H700+H708+H714+H720</f>
        <v>69748.800000000003</v>
      </c>
    </row>
    <row r="700" spans="1:8" ht="15.75">
      <c r="A700" s="22" t="s">
        <v>747</v>
      </c>
      <c r="B700" s="23" t="s">
        <v>56</v>
      </c>
      <c r="C700" s="23" t="s">
        <v>43</v>
      </c>
      <c r="D700" s="23"/>
      <c r="E700" s="23"/>
      <c r="F700" s="24">
        <f>F701</f>
        <v>1538.5</v>
      </c>
      <c r="G700" s="24">
        <f t="shared" ref="G700:H702" si="305">G701</f>
        <v>1187.3</v>
      </c>
      <c r="H700" s="24">
        <f t="shared" si="305"/>
        <v>1187.3</v>
      </c>
    </row>
    <row r="701" spans="1:8" ht="15.75">
      <c r="A701" s="22" t="s">
        <v>474</v>
      </c>
      <c r="B701" s="23" t="s">
        <v>56</v>
      </c>
      <c r="C701" s="23" t="s">
        <v>43</v>
      </c>
      <c r="D701" s="23" t="s">
        <v>68</v>
      </c>
      <c r="E701" s="23"/>
      <c r="F701" s="24">
        <f>F702</f>
        <v>1538.5</v>
      </c>
      <c r="G701" s="24">
        <f t="shared" si="305"/>
        <v>1187.3</v>
      </c>
      <c r="H701" s="24">
        <f t="shared" si="305"/>
        <v>1187.3</v>
      </c>
    </row>
    <row r="702" spans="1:8" ht="15.75">
      <c r="A702" s="22" t="s">
        <v>489</v>
      </c>
      <c r="B702" s="23" t="s">
        <v>56</v>
      </c>
      <c r="C702" s="23" t="s">
        <v>43</v>
      </c>
      <c r="D702" s="23" t="s">
        <v>686</v>
      </c>
      <c r="E702" s="23"/>
      <c r="F702" s="24">
        <f>F703</f>
        <v>1538.5</v>
      </c>
      <c r="G702" s="24">
        <f t="shared" si="305"/>
        <v>1187.3</v>
      </c>
      <c r="H702" s="24">
        <f t="shared" si="305"/>
        <v>1187.3</v>
      </c>
    </row>
    <row r="703" spans="1:8" ht="15.75">
      <c r="A703" s="22" t="s">
        <v>748</v>
      </c>
      <c r="B703" s="23" t="s">
        <v>56</v>
      </c>
      <c r="C703" s="23" t="s">
        <v>43</v>
      </c>
      <c r="D703" s="23" t="s">
        <v>749</v>
      </c>
      <c r="E703" s="23"/>
      <c r="F703" s="24">
        <f>F704+F706</f>
        <v>1538.5</v>
      </c>
      <c r="G703" s="24">
        <f t="shared" ref="G703:H703" si="306">G704+G706</f>
        <v>1187.3</v>
      </c>
      <c r="H703" s="24">
        <f t="shared" si="306"/>
        <v>1187.3</v>
      </c>
    </row>
    <row r="704" spans="1:8" ht="15.75">
      <c r="A704" s="22" t="s">
        <v>750</v>
      </c>
      <c r="B704" s="23" t="s">
        <v>56</v>
      </c>
      <c r="C704" s="23" t="s">
        <v>43</v>
      </c>
      <c r="D704" s="23" t="s">
        <v>751</v>
      </c>
      <c r="E704" s="23"/>
      <c r="F704" s="24">
        <f>F705</f>
        <v>400</v>
      </c>
      <c r="G704" s="24">
        <f t="shared" ref="G704:H704" si="307">G705</f>
        <v>0</v>
      </c>
      <c r="H704" s="24">
        <f t="shared" si="307"/>
        <v>0</v>
      </c>
    </row>
    <row r="705" spans="1:8" ht="15.75">
      <c r="A705" s="22" t="s">
        <v>752</v>
      </c>
      <c r="B705" s="23" t="s">
        <v>56</v>
      </c>
      <c r="C705" s="23" t="s">
        <v>43</v>
      </c>
      <c r="D705" s="23" t="s">
        <v>751</v>
      </c>
      <c r="E705" s="23" t="s">
        <v>29</v>
      </c>
      <c r="F705" s="24">
        <v>400</v>
      </c>
      <c r="G705" s="24">
        <v>0</v>
      </c>
      <c r="H705" s="24">
        <v>0</v>
      </c>
    </row>
    <row r="706" spans="1:8" ht="15.75">
      <c r="A706" s="22" t="s">
        <v>753</v>
      </c>
      <c r="B706" s="23" t="s">
        <v>56</v>
      </c>
      <c r="C706" s="23" t="s">
        <v>43</v>
      </c>
      <c r="D706" s="23" t="s">
        <v>754</v>
      </c>
      <c r="E706" s="23"/>
      <c r="F706" s="24">
        <f>F707</f>
        <v>1138.5</v>
      </c>
      <c r="G706" s="24">
        <f t="shared" ref="G706:H706" si="308">G707</f>
        <v>1187.3</v>
      </c>
      <c r="H706" s="24">
        <f t="shared" si="308"/>
        <v>1187.3</v>
      </c>
    </row>
    <row r="707" spans="1:8" ht="15.75">
      <c r="A707" s="22" t="s">
        <v>755</v>
      </c>
      <c r="B707" s="23" t="s">
        <v>56</v>
      </c>
      <c r="C707" s="23" t="s">
        <v>43</v>
      </c>
      <c r="D707" s="23" t="s">
        <v>754</v>
      </c>
      <c r="E707" s="23" t="s">
        <v>29</v>
      </c>
      <c r="F707" s="24">
        <v>1138.5</v>
      </c>
      <c r="G707" s="24">
        <v>1187.3</v>
      </c>
      <c r="H707" s="24">
        <v>1187.3</v>
      </c>
    </row>
    <row r="708" spans="1:8" ht="15.75">
      <c r="A708" s="22" t="s">
        <v>756</v>
      </c>
      <c r="B708" s="23" t="s">
        <v>56</v>
      </c>
      <c r="C708" s="23" t="s">
        <v>45</v>
      </c>
      <c r="D708" s="23"/>
      <c r="E708" s="23"/>
      <c r="F708" s="24">
        <f>F709</f>
        <v>87</v>
      </c>
      <c r="G708" s="24">
        <f t="shared" ref="G708:H709" si="309">G709</f>
        <v>87</v>
      </c>
      <c r="H708" s="24">
        <f t="shared" si="309"/>
        <v>87</v>
      </c>
    </row>
    <row r="709" spans="1:8" ht="15.75">
      <c r="A709" s="22" t="s">
        <v>474</v>
      </c>
      <c r="B709" s="23" t="s">
        <v>56</v>
      </c>
      <c r="C709" s="23" t="s">
        <v>45</v>
      </c>
      <c r="D709" s="23" t="s">
        <v>68</v>
      </c>
      <c r="E709" s="23"/>
      <c r="F709" s="24">
        <f>F710</f>
        <v>87</v>
      </c>
      <c r="G709" s="24">
        <f t="shared" si="309"/>
        <v>87</v>
      </c>
      <c r="H709" s="24">
        <f t="shared" si="309"/>
        <v>87</v>
      </c>
    </row>
    <row r="710" spans="1:8" ht="15.75">
      <c r="A710" s="22" t="s">
        <v>489</v>
      </c>
      <c r="B710" s="23" t="s">
        <v>56</v>
      </c>
      <c r="C710" s="23" t="s">
        <v>45</v>
      </c>
      <c r="D710" s="23" t="s">
        <v>686</v>
      </c>
      <c r="E710" s="23"/>
      <c r="F710" s="24">
        <f>F711</f>
        <v>87</v>
      </c>
      <c r="G710" s="24">
        <f t="shared" ref="G710:H712" si="310">G711</f>
        <v>87</v>
      </c>
      <c r="H710" s="24">
        <f t="shared" si="310"/>
        <v>87</v>
      </c>
    </row>
    <row r="711" spans="1:8" ht="15.75">
      <c r="A711" s="22" t="s">
        <v>748</v>
      </c>
      <c r="B711" s="23" t="s">
        <v>56</v>
      </c>
      <c r="C711" s="23" t="s">
        <v>45</v>
      </c>
      <c r="D711" s="23" t="s">
        <v>749</v>
      </c>
      <c r="E711" s="23"/>
      <c r="F711" s="24">
        <f>F712</f>
        <v>87</v>
      </c>
      <c r="G711" s="24">
        <f t="shared" si="310"/>
        <v>87</v>
      </c>
      <c r="H711" s="24">
        <f t="shared" si="310"/>
        <v>87</v>
      </c>
    </row>
    <row r="712" spans="1:8" ht="15.75">
      <c r="A712" s="37" t="s">
        <v>837</v>
      </c>
      <c r="B712" s="23" t="s">
        <v>56</v>
      </c>
      <c r="C712" s="23" t="s">
        <v>45</v>
      </c>
      <c r="D712" s="29" t="s">
        <v>836</v>
      </c>
      <c r="E712" s="23"/>
      <c r="F712" s="24">
        <f>F713</f>
        <v>87</v>
      </c>
      <c r="G712" s="24">
        <f t="shared" si="310"/>
        <v>87</v>
      </c>
      <c r="H712" s="24">
        <f t="shared" si="310"/>
        <v>87</v>
      </c>
    </row>
    <row r="713" spans="1:8" ht="15.75">
      <c r="A713" s="37" t="s">
        <v>838</v>
      </c>
      <c r="B713" s="23" t="s">
        <v>56</v>
      </c>
      <c r="C713" s="23" t="s">
        <v>45</v>
      </c>
      <c r="D713" s="29" t="s">
        <v>836</v>
      </c>
      <c r="E713" s="23" t="s">
        <v>29</v>
      </c>
      <c r="F713" s="24">
        <v>87</v>
      </c>
      <c r="G713" s="24">
        <v>87</v>
      </c>
      <c r="H713" s="24">
        <v>87</v>
      </c>
    </row>
    <row r="714" spans="1:8" ht="15.75">
      <c r="A714" s="22" t="s">
        <v>95</v>
      </c>
      <c r="B714" s="23" t="s">
        <v>56</v>
      </c>
      <c r="C714" s="23" t="s">
        <v>47</v>
      </c>
      <c r="D714" s="23"/>
      <c r="E714" s="23"/>
      <c r="F714" s="24">
        <f>F715</f>
        <v>52640.9</v>
      </c>
      <c r="G714" s="24">
        <f t="shared" ref="G714:H717" si="311">G715</f>
        <v>62741.9</v>
      </c>
      <c r="H714" s="24">
        <f t="shared" si="311"/>
        <v>67526.8</v>
      </c>
    </row>
    <row r="715" spans="1:8" ht="15.75">
      <c r="A715" s="22" t="s">
        <v>474</v>
      </c>
      <c r="B715" s="23" t="s">
        <v>56</v>
      </c>
      <c r="C715" s="23" t="s">
        <v>47</v>
      </c>
      <c r="D715" s="23" t="s">
        <v>68</v>
      </c>
      <c r="E715" s="23"/>
      <c r="F715" s="24">
        <f>F716</f>
        <v>52640.9</v>
      </c>
      <c r="G715" s="24">
        <f t="shared" si="311"/>
        <v>62741.9</v>
      </c>
      <c r="H715" s="24">
        <f t="shared" si="311"/>
        <v>67526.8</v>
      </c>
    </row>
    <row r="716" spans="1:8" ht="15.75">
      <c r="A716" s="22" t="s">
        <v>489</v>
      </c>
      <c r="B716" s="23" t="s">
        <v>56</v>
      </c>
      <c r="C716" s="23" t="s">
        <v>47</v>
      </c>
      <c r="D716" s="23" t="s">
        <v>686</v>
      </c>
      <c r="E716" s="23"/>
      <c r="F716" s="24">
        <f>F717</f>
        <v>52640.9</v>
      </c>
      <c r="G716" s="24">
        <f t="shared" si="311"/>
        <v>62741.9</v>
      </c>
      <c r="H716" s="24">
        <f t="shared" si="311"/>
        <v>67526.8</v>
      </c>
    </row>
    <row r="717" spans="1:8" ht="15.75">
      <c r="A717" s="22" t="s">
        <v>344</v>
      </c>
      <c r="B717" s="23" t="s">
        <v>56</v>
      </c>
      <c r="C717" s="23" t="s">
        <v>47</v>
      </c>
      <c r="D717" s="23" t="s">
        <v>345</v>
      </c>
      <c r="E717" s="23"/>
      <c r="F717" s="24">
        <f>F718</f>
        <v>52640.9</v>
      </c>
      <c r="G717" s="24">
        <f t="shared" si="311"/>
        <v>62741.9</v>
      </c>
      <c r="H717" s="24">
        <f t="shared" si="311"/>
        <v>67526.8</v>
      </c>
    </row>
    <row r="718" spans="1:8" ht="31.5">
      <c r="A718" s="25" t="s">
        <v>150</v>
      </c>
      <c r="B718" s="23" t="s">
        <v>56</v>
      </c>
      <c r="C718" s="23" t="s">
        <v>47</v>
      </c>
      <c r="D718" s="23" t="s">
        <v>346</v>
      </c>
      <c r="E718" s="23"/>
      <c r="F718" s="24">
        <f>F719</f>
        <v>52640.9</v>
      </c>
      <c r="G718" s="24">
        <f t="shared" ref="G718:H718" si="312">G719</f>
        <v>62741.9</v>
      </c>
      <c r="H718" s="24">
        <f t="shared" si="312"/>
        <v>67526.8</v>
      </c>
    </row>
    <row r="719" spans="1:8" ht="31.5">
      <c r="A719" s="25" t="s">
        <v>164</v>
      </c>
      <c r="B719" s="23" t="s">
        <v>56</v>
      </c>
      <c r="C719" s="23" t="s">
        <v>47</v>
      </c>
      <c r="D719" s="23" t="s">
        <v>346</v>
      </c>
      <c r="E719" s="23" t="s">
        <v>34</v>
      </c>
      <c r="F719" s="24">
        <v>52640.9</v>
      </c>
      <c r="G719" s="24">
        <v>62741.9</v>
      </c>
      <c r="H719" s="24">
        <v>67526.8</v>
      </c>
    </row>
    <row r="720" spans="1:8" ht="15.75">
      <c r="A720" s="22" t="s">
        <v>96</v>
      </c>
      <c r="B720" s="23" t="s">
        <v>56</v>
      </c>
      <c r="C720" s="23" t="s">
        <v>51</v>
      </c>
      <c r="D720" s="23"/>
      <c r="E720" s="23"/>
      <c r="F720" s="24">
        <f>F721</f>
        <v>844.2</v>
      </c>
      <c r="G720" s="24">
        <f t="shared" ref="G720:H724" si="313">G721</f>
        <v>928</v>
      </c>
      <c r="H720" s="24">
        <f t="shared" si="313"/>
        <v>947.7</v>
      </c>
    </row>
    <row r="721" spans="1:8" ht="15.75">
      <c r="A721" s="22" t="s">
        <v>474</v>
      </c>
      <c r="B721" s="23" t="s">
        <v>56</v>
      </c>
      <c r="C721" s="23" t="s">
        <v>51</v>
      </c>
      <c r="D721" s="23" t="s">
        <v>68</v>
      </c>
      <c r="E721" s="23"/>
      <c r="F721" s="24">
        <f>F722</f>
        <v>844.2</v>
      </c>
      <c r="G721" s="24">
        <f t="shared" si="313"/>
        <v>928</v>
      </c>
      <c r="H721" s="24">
        <f t="shared" si="313"/>
        <v>947.7</v>
      </c>
    </row>
    <row r="722" spans="1:8" ht="15.75">
      <c r="A722" s="22" t="s">
        <v>489</v>
      </c>
      <c r="B722" s="23" t="s">
        <v>56</v>
      </c>
      <c r="C722" s="23" t="s">
        <v>51</v>
      </c>
      <c r="D722" s="23" t="s">
        <v>686</v>
      </c>
      <c r="E722" s="23"/>
      <c r="F722" s="24">
        <f>F723</f>
        <v>844.2</v>
      </c>
      <c r="G722" s="24">
        <f t="shared" si="313"/>
        <v>928</v>
      </c>
      <c r="H722" s="24">
        <f t="shared" si="313"/>
        <v>947.7</v>
      </c>
    </row>
    <row r="723" spans="1:8" ht="15.75">
      <c r="A723" s="22" t="s">
        <v>475</v>
      </c>
      <c r="B723" s="23" t="s">
        <v>56</v>
      </c>
      <c r="C723" s="23" t="s">
        <v>51</v>
      </c>
      <c r="D723" s="23" t="s">
        <v>476</v>
      </c>
      <c r="E723" s="23"/>
      <c r="F723" s="24">
        <f>F724</f>
        <v>844.2</v>
      </c>
      <c r="G723" s="24">
        <f t="shared" si="313"/>
        <v>928</v>
      </c>
      <c r="H723" s="24">
        <f t="shared" si="313"/>
        <v>947.7</v>
      </c>
    </row>
    <row r="724" spans="1:8" ht="15.75">
      <c r="A724" s="22" t="s">
        <v>140</v>
      </c>
      <c r="B724" s="23" t="s">
        <v>56</v>
      </c>
      <c r="C724" s="23" t="s">
        <v>51</v>
      </c>
      <c r="D724" s="23" t="s">
        <v>477</v>
      </c>
      <c r="E724" s="23"/>
      <c r="F724" s="24">
        <f>F725</f>
        <v>844.2</v>
      </c>
      <c r="G724" s="24">
        <f t="shared" si="313"/>
        <v>928</v>
      </c>
      <c r="H724" s="24">
        <f t="shared" si="313"/>
        <v>947.7</v>
      </c>
    </row>
    <row r="725" spans="1:8" ht="31.5">
      <c r="A725" s="22" t="s">
        <v>115</v>
      </c>
      <c r="B725" s="23" t="s">
        <v>56</v>
      </c>
      <c r="C725" s="23" t="s">
        <v>51</v>
      </c>
      <c r="D725" s="23" t="s">
        <v>477</v>
      </c>
      <c r="E725" s="23" t="s">
        <v>28</v>
      </c>
      <c r="F725" s="24">
        <v>844.2</v>
      </c>
      <c r="G725" s="24">
        <v>928</v>
      </c>
      <c r="H725" s="24">
        <v>947.7</v>
      </c>
    </row>
  </sheetData>
  <mergeCells count="9">
    <mergeCell ref="F1:H1"/>
    <mergeCell ref="A2:H2"/>
    <mergeCell ref="A4:A5"/>
    <mergeCell ref="B4:B5"/>
    <mergeCell ref="C4:C5"/>
    <mergeCell ref="D4:D5"/>
    <mergeCell ref="E4:E5"/>
    <mergeCell ref="F4:F5"/>
    <mergeCell ref="G4:H4"/>
  </mergeCells>
  <pageMargins left="0.39370078740157483" right="0.19685039370078741" top="0.47244094488188981" bottom="0.27559055118110237" header="0.31496062992125984" footer="0.19685039370078741"/>
  <pageSetup paperSize="8" scale="65" fitToHeight="0" orientation="landscape" r:id="rId1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Все года</vt:lpstr>
      <vt:lpstr>'Все года'!Заголовки_для_печати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rep:2.46.2.81</dc:description>
  <cp:lastModifiedBy>Ольга Александровна Давыдова</cp:lastModifiedBy>
  <cp:lastPrinted>2025-06-23T09:54:48Z</cp:lastPrinted>
  <dcterms:created xsi:type="dcterms:W3CDTF">2018-12-25T11:25:44Z</dcterms:created>
  <dcterms:modified xsi:type="dcterms:W3CDTF">2025-10-21T07:26:42Z</dcterms:modified>
</cp:coreProperties>
</file>