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8855" windowHeight="11190"/>
  </bookViews>
  <sheets>
    <sheet name="Все года" sheetId="1" r:id="rId1"/>
  </sheets>
  <definedNames>
    <definedName name="_xlnm._FilterDatabase" localSheetId="0" hidden="1">'Все года'!$A$7:$H$7</definedName>
    <definedName name="_xlnm.Print_Titles" localSheetId="0">'Все года'!$4:$6</definedName>
  </definedNames>
  <calcPr calcId="124519"/>
</workbook>
</file>

<file path=xl/calcChain.xml><?xml version="1.0" encoding="utf-8"?>
<calcChain xmlns="http://schemas.openxmlformats.org/spreadsheetml/2006/main">
  <c r="G7" i="1"/>
  <c r="H7"/>
  <c r="F7"/>
  <c r="F211" l="1"/>
  <c r="F46" l="1"/>
  <c r="G38"/>
  <c r="H38"/>
  <c r="F38"/>
  <c r="F21"/>
  <c r="F17"/>
  <c r="F14"/>
  <c r="F142" l="1"/>
  <c r="F149"/>
  <c r="F156"/>
  <c r="F162"/>
  <c r="F161" s="1"/>
  <c r="F168"/>
  <c r="F196"/>
  <c r="F230"/>
  <c r="F255"/>
  <c r="F126" l="1"/>
  <c r="F122"/>
  <c r="F124"/>
  <c r="G14"/>
  <c r="H14"/>
  <c r="F121" l="1"/>
  <c r="G17" l="1"/>
  <c r="H17"/>
  <c r="G21"/>
  <c r="H21"/>
  <c r="G46"/>
  <c r="H46"/>
  <c r="G59"/>
  <c r="H59"/>
  <c r="G57"/>
  <c r="H57"/>
  <c r="F57"/>
  <c r="F59"/>
  <c r="G62"/>
  <c r="H62"/>
  <c r="F62"/>
  <c r="G64"/>
  <c r="H64"/>
  <c r="F64"/>
  <c r="G87"/>
  <c r="H87"/>
  <c r="F87"/>
  <c r="G94"/>
  <c r="H94"/>
  <c r="F94"/>
  <c r="G117"/>
  <c r="H117"/>
  <c r="F117"/>
  <c r="G122"/>
  <c r="H122"/>
  <c r="G124"/>
  <c r="H124"/>
  <c r="G126"/>
  <c r="H126"/>
  <c r="F61" l="1"/>
  <c r="F13"/>
  <c r="G13"/>
  <c r="H13"/>
  <c r="G56"/>
  <c r="F56"/>
  <c r="G121"/>
  <c r="H56"/>
  <c r="H121"/>
  <c r="G61"/>
  <c r="H61"/>
  <c r="G131"/>
  <c r="G130" s="1"/>
  <c r="H131"/>
  <c r="H130" s="1"/>
  <c r="F131"/>
  <c r="F130" s="1"/>
  <c r="G135"/>
  <c r="G134" s="1"/>
  <c r="H135"/>
  <c r="H134" s="1"/>
  <c r="F135"/>
  <c r="F134" s="1"/>
  <c r="G139"/>
  <c r="G138" s="1"/>
  <c r="H139"/>
  <c r="H138" s="1"/>
  <c r="F139"/>
  <c r="F138" s="1"/>
  <c r="G143"/>
  <c r="H143"/>
  <c r="F143"/>
  <c r="G145"/>
  <c r="H145"/>
  <c r="F145"/>
  <c r="G149"/>
  <c r="H149"/>
  <c r="G156"/>
  <c r="H156"/>
  <c r="G159"/>
  <c r="H159"/>
  <c r="F159"/>
  <c r="G162"/>
  <c r="H162"/>
  <c r="G166"/>
  <c r="H166"/>
  <c r="F166"/>
  <c r="G169"/>
  <c r="H169"/>
  <c r="F169"/>
  <c r="G196"/>
  <c r="H196"/>
  <c r="G204"/>
  <c r="H204"/>
  <c r="F204"/>
  <c r="G209"/>
  <c r="H209"/>
  <c r="G211"/>
  <c r="H211"/>
  <c r="F209"/>
  <c r="G223"/>
  <c r="G222" s="1"/>
  <c r="H223"/>
  <c r="H222" s="1"/>
  <c r="F223"/>
  <c r="F222" s="1"/>
  <c r="G226"/>
  <c r="G225" s="1"/>
  <c r="H226"/>
  <c r="H225" s="1"/>
  <c r="F226"/>
  <c r="F225" s="1"/>
  <c r="G230"/>
  <c r="G229" s="1"/>
  <c r="H230"/>
  <c r="H229" s="1"/>
  <c r="F229"/>
  <c r="G237"/>
  <c r="H237"/>
  <c r="F237"/>
  <c r="G240"/>
  <c r="H240"/>
  <c r="F240"/>
  <c r="G243"/>
  <c r="H243"/>
  <c r="F243"/>
  <c r="G247"/>
  <c r="H247"/>
  <c r="F247"/>
  <c r="G250"/>
  <c r="G249" s="1"/>
  <c r="H250"/>
  <c r="H249" s="1"/>
  <c r="F250"/>
  <c r="F249" s="1"/>
  <c r="G253"/>
  <c r="H253"/>
  <c r="F253"/>
  <c r="G255"/>
  <c r="G252" s="1"/>
  <c r="H255"/>
  <c r="F252"/>
  <c r="H252" l="1"/>
  <c r="G161"/>
  <c r="H161"/>
  <c r="F155"/>
  <c r="H155"/>
  <c r="G155"/>
  <c r="G168"/>
  <c r="G242"/>
  <c r="H168"/>
  <c r="G208"/>
  <c r="H142"/>
  <c r="G142"/>
  <c r="H208"/>
  <c r="F208"/>
  <c r="H242"/>
  <c r="G236"/>
  <c r="F242"/>
  <c r="H236"/>
  <c r="F236"/>
  <c r="G9"/>
  <c r="G8" s="1"/>
  <c r="H9"/>
  <c r="H8" s="1"/>
  <c r="F9"/>
  <c r="F8" s="1"/>
</calcChain>
</file>

<file path=xl/sharedStrings.xml><?xml version="1.0" encoding="utf-8"?>
<sst xmlns="http://schemas.openxmlformats.org/spreadsheetml/2006/main" count="1158" uniqueCount="474">
  <si>
    <t xml:space="preserve"> (тыс. руб.)</t>
  </si>
  <si>
    <t>Наименование</t>
  </si>
  <si>
    <t>ЦСР</t>
  </si>
  <si>
    <t>ВР</t>
  </si>
  <si>
    <t>Рз</t>
  </si>
  <si>
    <t>Пр</t>
  </si>
  <si>
    <t>Сумма</t>
  </si>
  <si>
    <t>ПР</t>
  </si>
  <si>
    <t>Плановый период</t>
  </si>
  <si>
    <t>Всего</t>
  </si>
  <si>
    <t>09</t>
  </si>
  <si>
    <t>02</t>
  </si>
  <si>
    <t>01</t>
  </si>
  <si>
    <t>04</t>
  </si>
  <si>
    <t>07</t>
  </si>
  <si>
    <t>03</t>
  </si>
  <si>
    <t>10</t>
  </si>
  <si>
    <t>06</t>
  </si>
  <si>
    <t>05</t>
  </si>
  <si>
    <t>13</t>
  </si>
  <si>
    <t>08</t>
  </si>
  <si>
    <t>11</t>
  </si>
  <si>
    <t>97.2.00.00190</t>
  </si>
  <si>
    <t>Председатель городской Думы - глава города Донецка</t>
  </si>
  <si>
    <t>97.3.00.00110</t>
  </si>
  <si>
    <t>Реализация иных функций органов местного самоуправления и отраслевых (функциональных) органов администрации города Донецка</t>
  </si>
  <si>
    <t>Финансовое обеспечение непредвиденных расходов муниципального образования "Город Донецк"</t>
  </si>
  <si>
    <t>99.1.00.91100</t>
  </si>
  <si>
    <t>Иные непрограммные мероприятия</t>
  </si>
  <si>
    <t>99.9.00.51180</t>
  </si>
  <si>
    <t>99.9.00.51200</t>
  </si>
  <si>
    <t>99.9.00.59310</t>
  </si>
  <si>
    <t>99.9.00.72350</t>
  </si>
  <si>
    <t>99.9.00.72360</t>
  </si>
  <si>
    <t>99.9.00.72370</t>
  </si>
  <si>
    <t>99.9.00.72390</t>
  </si>
  <si>
    <t>99.9.00.91120</t>
  </si>
  <si>
    <t>99.9.00.91130</t>
  </si>
  <si>
    <t>97.2.00.00110</t>
  </si>
  <si>
    <t>99.9.00.91440</t>
  </si>
  <si>
    <t>Администрация города Донецка</t>
  </si>
  <si>
    <t>98.1.00.00110</t>
  </si>
  <si>
    <t>12</t>
  </si>
  <si>
    <t>2025 год</t>
  </si>
  <si>
    <t>06.2.02.S3160</t>
  </si>
  <si>
    <t>Региональный проект "Территориальное планирование и развитие территорий, в том числе для жилищного строительства"</t>
  </si>
  <si>
    <t>Региональный проект "Развитие культуры"</t>
  </si>
  <si>
    <t>99.9.00.72290</t>
  </si>
  <si>
    <t>3.2.0</t>
  </si>
  <si>
    <t>6.1.0</t>
  </si>
  <si>
    <t>2.4.0</t>
  </si>
  <si>
    <t>6.2.0</t>
  </si>
  <si>
    <t>6.3.0</t>
  </si>
  <si>
    <t>8.1.0</t>
  </si>
  <si>
    <t>1.2.0</t>
  </si>
  <si>
    <t>8.5.0</t>
  </si>
  <si>
    <t>3.1.0</t>
  </si>
  <si>
    <t>4.1.0</t>
  </si>
  <si>
    <t>Региональный проект "Переселение граждан из жилищного фонда, признанного аварийным и подлежащим сносу или реконструкции, из ветхого фонда, пострадавшего от ведения горных работ, снос аварийного фонда"</t>
  </si>
  <si>
    <t>1.1.0</t>
  </si>
  <si>
    <t>8.7.0</t>
  </si>
  <si>
    <t>8.3.0</t>
  </si>
  <si>
    <t>8.8.0</t>
  </si>
  <si>
    <t xml:space="preserve">Приложение 5 к проекту решения Донецкой  городской Думы "О бюджете города Донецка на 2025 год и на плановый период 2026 и 2027 годов"
</t>
  </si>
  <si>
    <t>Распределение бюджетных ассигнований по целевым статьям (муниципальным программам муниципального образования "Город Донецк" и непрограммным направлениям деятельности), группам и подгруппам видов расходов, разделам, подразделам классификации расходов бюджетов на 2025 год и на плановый период 2026 и 2027 годов</t>
  </si>
  <si>
    <t>06.2.02</t>
  </si>
  <si>
    <t>14</t>
  </si>
  <si>
    <t>16</t>
  </si>
  <si>
    <t>17</t>
  </si>
  <si>
    <t>18</t>
  </si>
  <si>
    <t>20</t>
  </si>
  <si>
    <t>97</t>
  </si>
  <si>
    <t>97.2</t>
  </si>
  <si>
    <t>97.3</t>
  </si>
  <si>
    <t>98</t>
  </si>
  <si>
    <t>98.1</t>
  </si>
  <si>
    <t>99</t>
  </si>
  <si>
    <t>99.1</t>
  </si>
  <si>
    <t>99.9</t>
  </si>
  <si>
    <t>2026 год</t>
  </si>
  <si>
    <t xml:space="preserve">2027 год </t>
  </si>
  <si>
    <t>01.4.01</t>
  </si>
  <si>
    <t>01.4.01.23110</t>
  </si>
  <si>
    <t>01.4.01.23170</t>
  </si>
  <si>
    <t>01.4.01.27150</t>
  </si>
  <si>
    <t>Муниципальная программа муниципального образования «Город Донецк» "Создание условий для улучшения медицинского обслуживания населения муниципального образования "Город Донецк"</t>
  </si>
  <si>
    <t>Комплекс процессных мероприятий "Создание условий для улучшения оказания медицинской помощи населению и привлечения медицинских работников для работы в государственной медицинской организации, зарегистрированной на территории муниципального образования "Город Донецк"</t>
  </si>
  <si>
    <t>Частичная ежемесячная компенсационная выплата на оплату найма жилых помещений медицинским работникам (Социальные выплаты гражданам, кроме публичных нормативных социальных выплат)</t>
  </si>
  <si>
    <t>Организация помощи больным, нуждающимся в высокотехнологичной медицинской помощи (Субсидии бюджетным учреждениям)</t>
  </si>
  <si>
    <t>Осуществление единовременных выплат врачам при трудоустройстве с целью привлечения врачебных кадров (Социальные выплаты гражданам, кроме публичных нормативных социальных выплат)</t>
  </si>
  <si>
    <t>Муниципальная программа муниципального образования "Город Донецк" "Развитие образования в муниципальном образовании "Город Донецк"</t>
  </si>
  <si>
    <t>Комплекс процессных мероприятий "Обеспечение получения качественного образования  обучающимися в муниципальных дошкольных образовательных организациях"</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</si>
  <si>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(Субсидии бюджетным учреждениям)</t>
  </si>
  <si>
    <t>Организация питания детей в дошкольных учреждениях (Субсидии бюджетным учреждениям)</t>
  </si>
  <si>
    <t>Проведение комплексного оснащения медицинских кабинетов в муниципальных учреждениях (Субсидии бюджетным учреждениям)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</si>
  <si>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(Субсидии бюджетным учреждениям)</t>
  </si>
  <si>
    <t>02.4.01</t>
  </si>
  <si>
    <t>02.4.01.00590</t>
  </si>
  <si>
    <t>02.4.01.24720</t>
  </si>
  <si>
    <t>02.4.01.72460</t>
  </si>
  <si>
    <t>Комплекс процессных мероприятий "Обеспечение получения образования  обучающимися в муниципальных  общеобразовательных организациях"</t>
  </si>
  <si>
    <t>Приобретение молока для учащихся 1-4 классов с целью обеспечения социальной гарантии доступности общего образования (Субсидии бюджетным учреждениям)</t>
  </si>
  <si>
    <t>Организация питания учащихся из малообеспеченных семей с целью обеспечения социальной гарантии доступности общего образования (Субсидии бюджетным учреждениям)</t>
  </si>
  <si>
    <t>Организация питания учащихся из категории детей с ограниченными возможностями здоровья с целью обеспечения социальной гарантии доступности общего образования (Субсидии бюджетным учреждениям)</t>
  </si>
  <si>
    <t>Организация питания учащихся из категории детей с ограниченными возможностями здоровья, получающих надомное образование с целью обеспечения социальной гарантии доступности общего образования (Субсидии бюджетным учреждениям)</t>
  </si>
  <si>
    <t>Дополнительные 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 (Субсидии бюджетным учреждениям)</t>
  </si>
  <si>
    <t>Дополнительные 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 с целью сохранения утвержденной стоимости (Субсидии бюджетным учреждениям)</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</si>
  <si>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(Субсидии бюджетным учреждениям)</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</si>
  <si>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(Субсидии бюджетным учреждениям)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</si>
  <si>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бюджетным учреждениям)</t>
  </si>
  <si>
    <t>Реализация инициативных проектов (Выборочный капитальный ремонт асфальтового покрытия территории Муниципального бюджетного общеобразовательного учреждения средняя общеобразовательная школа №2 муниципального образования "Город Донецк") (Субсидии бюджетным учреждениям)</t>
  </si>
  <si>
    <t>Реализация инициативных проектов (Капитальный ремонт  фасада Муниципального бюджетного общеобразовательного учреждения средней общеобразовательной школы №4 муниципального образования "Город Донецк" (третий этап)) (Субсидии бюджетным учреждениям)</t>
  </si>
  <si>
    <t>Организация подвоза обучающихся и аренду плавательных бассейнов для обучения плаванию обучающихся муниципальных общеобразовательных организаций в рамках реализации внеурочной деятельности спортивно-оздоровительного направления основной образовательной программы начального образования (Субсидии бюджетным учреждениям)</t>
  </si>
  <si>
    <t>Организация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 (Субсидии бюджетным учреждениям)</t>
  </si>
  <si>
    <t>02.4.02</t>
  </si>
  <si>
    <t>02.4.02.00590</t>
  </si>
  <si>
    <t>02.4.02.24500</t>
  </si>
  <si>
    <t>02.4.02.24510</t>
  </si>
  <si>
    <t>02.4.02.24570</t>
  </si>
  <si>
    <t>02.4.02.24580</t>
  </si>
  <si>
    <t>02.4.02.28250</t>
  </si>
  <si>
    <t>02.4.02.28260</t>
  </si>
  <si>
    <t>02.4.02.28270</t>
  </si>
  <si>
    <t>02.4.02.72460</t>
  </si>
  <si>
    <t>02.4.02.L0500</t>
  </si>
  <si>
    <t>02.4.02.L3030</t>
  </si>
  <si>
    <t>02.4.02.L3040</t>
  </si>
  <si>
    <t>02.4.02.S4640</t>
  </si>
  <si>
    <t>02.4.02.S4780</t>
  </si>
  <si>
    <t>02.4.02.S5250</t>
  </si>
  <si>
    <t>Комплекс процессных мероприятий "Обеспечение получения образования обучающимися в муниципальных организациях дополнительного образования"</t>
  </si>
  <si>
    <t>Обеспечение функционирования модели персонифицированного финансирования дополнительного образования (Субсидии бюджетным учреждениям)</t>
  </si>
  <si>
    <t>Обеспечение функционирования модели персонифицированного финансирования дополнительного образования (Субсидии автономным учреждениям)</t>
  </si>
  <si>
    <t>Обеспечение функционирования модели персонифицированного финансирования дополнительного образования (Субсидии некоммерческим организациям (за исключением государственных (муниципальных) учреждений))</t>
  </si>
  <si>
    <t>Обеспечение функционирования модели персонифицированного финансирования дополнительного образования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</si>
  <si>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Реализация инициативных проектов (Замена светильников в спортивных залах и бассейне спортивного комплекса Муниципального бюджетного учреждения дополнительного образования спортивной школы №2 муниципального образования "Город Донецк") (Субсидии бюджетным учреждениям)</t>
  </si>
  <si>
    <t>02.4.03</t>
  </si>
  <si>
    <t>02.4.03.00590</t>
  </si>
  <si>
    <t>02.4.03.28180</t>
  </si>
  <si>
    <t>02.4.03.72460</t>
  </si>
  <si>
    <t>02.4.03.S4640</t>
  </si>
  <si>
    <t>Комплекс процессных мероприятий "Обеспечение функционирования системы образования муниципального образования "Город Донецк"</t>
  </si>
  <si>
    <t>Расходы на выплаты по оплате труда работников органов местного самоуправления и отраслевых (функциональных) органов администрации города Донецка (Расходы на выплаты персоналу государственных (муниципальных) органов)</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</si>
  <si>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(Иные закупки товаров, работ и услуг для обеспечения государственных (муниципальных) нужд)</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</si>
  <si>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(Уплата налогов, сборов и иных платежей)</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</si>
  <si>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(Иные закупки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</si>
  <si>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задания)(Субсидии бюджетным учреждениям)</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</si>
  <si>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(Уплата налогов, сборов и иных платежей)</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</si>
  <si>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(Расходы на выплаты персоналу государственных (муниципальных) органов)</t>
  </si>
  <si>
    <t>Осуществление полномочий по организации и осуществлению деятельности по опеке и попечительству (Расходы на выплаты персоналу государственных (муниципальных) органов)</t>
  </si>
  <si>
    <t>Осуществление полномочий по организации и осуществлению деятельности по опеке и попечительству (Уплата налогов, сборов и иных платежей)</t>
  </si>
  <si>
    <t>Реализация инициативных проектов (Оснащение оборудованием, мебелью и инвентарем Муниципального бюджетного учреждения  Центра психолого-педагогической, медицинской и социальной помощи "Вектор" муниципального образования "Город Донецк") (Субсидии бюджетным учреждениям)</t>
  </si>
  <si>
    <t>02.4.04</t>
  </si>
  <si>
    <t>02.4.04.00110</t>
  </si>
  <si>
    <t>02.4.04.00190</t>
  </si>
  <si>
    <t>02.4.04.00590</t>
  </si>
  <si>
    <t>02.4.04.72040</t>
  </si>
  <si>
    <t>02.4.04.S4640</t>
  </si>
  <si>
    <t>Муниципальная программа муниципального образования "Город Донецк" "Молодежная политика и социальная активность"</t>
  </si>
  <si>
    <t>Комплекс процессных мероприятий "Реализация молодежной политики и развитие инфраструктуры молодежной политики"</t>
  </si>
  <si>
    <t>Реализация мероприятий по софинансированию муниципальных программ по работе с молодежью (Иные закупки товаров, работ и услуг для обеспечения государственных (муниципальных) нужд)</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</si>
  <si>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</si>
  <si>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03.4.01</t>
  </si>
  <si>
    <t>03.4.01.S3120</t>
  </si>
  <si>
    <t>03.4.02</t>
  </si>
  <si>
    <t>03.4.02.S3120</t>
  </si>
  <si>
    <t>Муниципальная программа муниципального образования "Город Донецк" "Социальная поддержка граждан"</t>
  </si>
  <si>
    <t>Оказание государственной социальной помощи на основании социального контракта отдельным категориям граждан (Социальные выплаты гражданам, кроме публичных нормативных социальных выплат)</t>
  </si>
  <si>
    <t>Комплекс процессных мероприятий "Социальная поддержка отдельных категорий граждан"</t>
  </si>
  <si>
    <t>Выплата пенсии за выслугу лет, лицам замещавшим муниципальные должности и должности муниципальной службы в муниципальном образовании "Город Донецк" (Публичные нормативные социальные выплаты гражданам)</t>
  </si>
  <si>
    <t>Ежегодная денежная выплата лицам, награжденным нагрудным знаком "Почетный донор России" (Иные закупки товаров, работ и услуг для обеспечения государственных (муниципальных) нужд)</t>
  </si>
  <si>
    <t>Ежегодная денежная выплата лицам, награжденным нагрудным знаком "Почетный донор России" (Социальные выплаты гражданам, кроме публичных нормативных социальных выплат)</t>
  </si>
  <si>
    <t>Оплата жилищно-коммунальных услуг отдельным категориям граждан(Иные закупки товаров, работ и услуг для обеспечения государственных (муниципальных) нужд)</t>
  </si>
  <si>
    <t>Оплата жилищно-коммунальных услуг отдельным категориям граждан (Социальные выплаты гражданам, кроме публичных нормативных социальных выплат)</t>
  </si>
  <si>
    <t>Осуществление полномочий по предоставлению гражданам в целях оказания социальной поддержки субсидий на оплату жилых помещений и коммунальных услуг (Иные закупки товаров, работ и услуг для обеспечения государственных (муниципальных) нужд)</t>
  </si>
  <si>
    <t>Осуществление полномочий по предоставлению гражданам в целях оказания социальной поддержки субсидий на оплату жилых помещений и коммунальных услуг (Социальные выплаты гражданам, кроме публичных нормативных социальных выплат)</t>
  </si>
  <si>
    <t>Осуществление полномочий по предоставлению материальной и иной помощи для погребения (Иные закупки товаров, работ и услуг для обеспечения государственных (муниципальных) нужд)</t>
  </si>
  <si>
    <t>Осуществление полномочий по предоставлению материальной и иной помощи для погребения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</si>
  <si>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тружеников тыла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</si>
  <si>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тружеников тыла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</si>
  <si>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</si>
  <si>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</si>
  <si>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</si>
  <si>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</si>
  <si>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</si>
  <si>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(Социальные выплаты гражданам, кроме публичных нормативных социальных выплат)</t>
  </si>
  <si>
    <t>Обеспечение оплаты услуг по доставке через кредитные организации,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(Иные закупки товаров, работ и услуг для обеспечения государственных (муниципальных) нужд)</t>
  </si>
  <si>
    <t>Осуществление полномочий по оказанию государственной социальной помощи в виде социального пособия и (или) на основании социального контракта (Иные закупки товаров, работ и услуг для обеспечения государственных (муниципальных) нужд)</t>
  </si>
  <si>
    <t>Осуществление полномочий по оказанию государственной социальной помощи в виде социального пособия и (или) на основании социального контракта (Публичные нормативные социальные выплаты гражданам)</t>
  </si>
  <si>
    <t>Осуществление полномочий по оказанию социальной помощи в виде адресной социальной выплаты (Иные закупки товаров, работ и услуг для обеспечения государственных (муниципальных) нужд)</t>
  </si>
  <si>
    <t>Осуществление полномочий по оказанию социальной помощи в виде адресной социальной выплаты (Публичные нормативные социальные выплаты гражданам)</t>
  </si>
  <si>
    <t>Комплекс процессных мероприятий "Обеспечение реализации муниципальной программы "Социальная поддержка граждан"</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</si>
  <si>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(Расходы на выплаты персоналу государственных (муниципальных) органов)</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</si>
  <si>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(Иные закупки товаров, работ и услуг для обеспечения государственных (муниципальных) нужд)</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</si>
  <si>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(Уплата налогов, сборов и иных платежей)</t>
  </si>
  <si>
    <t>04.2.Я2</t>
  </si>
  <si>
    <t>04.2.Я2.54040</t>
  </si>
  <si>
    <t>04.4.01</t>
  </si>
  <si>
    <t>04.4.01.10390</t>
  </si>
  <si>
    <t>04.4.01.52200</t>
  </si>
  <si>
    <t>04.4.01.52500</t>
  </si>
  <si>
    <t>04.4.01.72100</t>
  </si>
  <si>
    <t>04.4.01.72120</t>
  </si>
  <si>
    <t>04.4.01.72490</t>
  </si>
  <si>
    <t>04.4.01.72500</t>
  </si>
  <si>
    <t>04.4.01.72510</t>
  </si>
  <si>
    <t>04.4.01.72520</t>
  </si>
  <si>
    <t>04.4.01.75100</t>
  </si>
  <si>
    <t>04.4.01.75110</t>
  </si>
  <si>
    <t>04.4.01.75120</t>
  </si>
  <si>
    <t>Комплекс процессных мероприятий "Совершенствование мер демографической политики в области социальной поддержки семьи и детей"</t>
  </si>
  <si>
    <t>Расходы на торговую наценку продуктов питания в пришкольных лагерях в каникулярное время (Субсидии бюджетным учреждениям)</t>
  </si>
  <si>
    <t>Осуществление полномочий по предоставлению мер социальной поддержки детей из многодетных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</si>
  <si>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детей из многодетных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</si>
  <si>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детей первого-второго года жизни из малоимущих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</si>
  <si>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детей первого-второго года жизни из малоимущих семей (Социальные выплаты гражданам, кроме публичных нормативных социальных выплат)</t>
  </si>
  <si>
    <t>Осуществление полномочий по выплате пособия на ребенка (Иные закупки товаров, работ и услуг для обеспечения государственных (муниципальных) нужд)</t>
  </si>
  <si>
    <t>Осуществление полномочий по выплате пособия на ребенка (Социальные выплаты гражданам, кроме публичных нормативных социальных выплат)</t>
  </si>
  <si>
    <t>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(Иные закупки товаров, работ и услуг для обеспечения государственных (муниципальных) нужд)</t>
  </si>
  <si>
    <t>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(Социальные выплаты гражданам, кроме публичных нормативных социальных выплат)</t>
  </si>
  <si>
    <t>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(Иные закупки товаров, работ и услуг для обеспечения государственных (муниципальных) нужд)</t>
  </si>
  <si>
    <t>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</si>
  <si>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</si>
  <si>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</si>
  <si>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</si>
  <si>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(Иные закупки товаров, работ и услуг для обеспечения государственных (муниципальных) нужд)</t>
  </si>
  <si>
    <t>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</si>
  <si>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(Социальные выплаты гражданам, кроме публичных нормативных социальных выплат)</t>
  </si>
  <si>
    <t>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(Иные закупки товаров, работ и услуг для обеспечения государственных (муниципальных) нужд)</t>
  </si>
  <si>
    <t>Осуществление полномочий по предоставлению меры социальной поддержки семей, имеющих детей с фенилкетонурией (Социальные выплаты гражданам, кроме публичных нормативных социальных выплат)</t>
  </si>
  <si>
    <t>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 (Социальные выплаты гражданам, кроме публичных нормативных социальных выплат)</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</si>
  <si>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(Публичные нормативные социальные выплаты гражданам)</t>
  </si>
  <si>
    <t>Организация отдыха детей в каникулярное время (Субсидии бюджетным учреждениям)</t>
  </si>
  <si>
    <t>04.4.02</t>
  </si>
  <si>
    <t>04.4.02.00110</t>
  </si>
  <si>
    <t>04.4.02.00190</t>
  </si>
  <si>
    <t>04.4.02.72110</t>
  </si>
  <si>
    <t>04.4.03</t>
  </si>
  <si>
    <t>04.4.03.24710</t>
  </si>
  <si>
    <t>04.4.03.72150</t>
  </si>
  <si>
    <t>04.4.03.72160</t>
  </si>
  <si>
    <t>04.4.03.72170</t>
  </si>
  <si>
    <t>04.4.03.72180</t>
  </si>
  <si>
    <t>04.4.03.72200</t>
  </si>
  <si>
    <t>04.4.03.72210</t>
  </si>
  <si>
    <t>04.4.03.72220</t>
  </si>
  <si>
    <t>04.4.03.72240</t>
  </si>
  <si>
    <t>04.4.03.72420</t>
  </si>
  <si>
    <t>04.4.03.72440</t>
  </si>
  <si>
    <t>04.4.03.72530</t>
  </si>
  <si>
    <t>04.4.03.72540</t>
  </si>
  <si>
    <t>04.4.03.R0840</t>
  </si>
  <si>
    <t>04.4.03.S3130</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</si>
  <si>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</si>
  <si>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Организация и предоставление услуги "Социальное такси" одиноким престарелым и нетрудоспособным гражданам, проживающим в зоне обслуживания и нуждающихся в социальной поддержке граждан (Субсидии бюджетным учреждениям)</t>
  </si>
  <si>
    <t>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 (Субсидии бюджетным учреждениям)</t>
  </si>
  <si>
    <t>04.4.04</t>
  </si>
  <si>
    <t>04.4.04.00590</t>
  </si>
  <si>
    <t>04.4.04.26310</t>
  </si>
  <si>
    <t>04.4.04.72260</t>
  </si>
  <si>
    <t>Муниципальная программа муниципального образования "Город Донецк" "Территориальное планирование и обеспечение доступным и комфортным жильем населения муниципального образования "Город Донецк""</t>
  </si>
  <si>
    <t>Проведение комплексных кадастровых работ (Иные закупки товаров, работ и услуг для обеспечения государственных (муниципальных) нужд)</t>
  </si>
  <si>
    <t>Комплекс процессных мероприятий "Обеспечение жильем отдельных категорий граждан"</t>
  </si>
  <si>
    <t>Обеспечение жильем молодых семей (Социальные выплаты гражданам, кроме публичных нормативных социальных выплат)</t>
  </si>
  <si>
    <t>Переселение семей, проживающих в фонде, признанном аварийным, подлежащим сносу или реконструкции (Бюджетные инвестиции)</t>
  </si>
  <si>
    <t>06.2.01</t>
  </si>
  <si>
    <t>06.2.01.L5110</t>
  </si>
  <si>
    <t>06.4.01</t>
  </si>
  <si>
    <t>06.4.01.L4970</t>
  </si>
  <si>
    <t>Муниципальная программа муниципального образования "Город Донецк" "Обеспечение качественными жилищно-коммунальными услугами населения муниципального образования "Город Донецк" и энергоэффективность"</t>
  </si>
  <si>
    <t>Комплекс процессных мероприятий "Повышение удовлетворенности населения муниципального образования "Город Донецк" уровнем коммунального обслуживания"</t>
  </si>
  <si>
    <t>Возмещение предприятиям жилищно-коммунального хозяйства части платы граждан за услуги по водоснабжению и водоотведению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</si>
  <si>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Возмещение предприятиям жилищно-коммунального хозяйства части платы граждан за услуги по теплоснабжению и горячему водоснабжению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</si>
  <si>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07.4.02</t>
  </si>
  <si>
    <t>07.4.02.S3660</t>
  </si>
  <si>
    <t>07.4.02.SТ100</t>
  </si>
  <si>
    <t>Муниципальная программа муниципального образования "Город Донецк" "Обеспечение общественного порядка и профилактика правонарушений"</t>
  </si>
  <si>
    <t>Комплекс процессных мероприятий "Комплексные меры противодействия злоупотреблению наркотиками и их незаконному обороту в муниципальном образовании "Город Донецк"</t>
  </si>
  <si>
    <t>Реализация мероприятий инновационного социального проекта "Создание муниципального семейного клуба "Вектор любящей семьи" муниципального образования "Город Донецк" (Субсидии бюджетным учреждениям)</t>
  </si>
  <si>
    <t>08.4.03</t>
  </si>
  <si>
    <t>08.4.03.28240</t>
  </si>
  <si>
    <t>Муниципальная программа муниципального образования "Город Донецк" "Защита населения и территории от чрезвычайных ситуаций, обеспечение пожарной безопасности и безопасности людей на водных объектах"</t>
  </si>
  <si>
    <t>Комплекс процессных мероприятий "Создание системы обеспечения вызова экстренных оперативных служб по единому номеру "112""</t>
  </si>
  <si>
    <t>09.4.04</t>
  </si>
  <si>
    <t>09.4.04.00590</t>
  </si>
  <si>
    <t>Муниципальная программа муниципального образования "Город Донецк" "Развитие культуры муниципального образования "Город Донецк"</t>
  </si>
  <si>
    <t>Государственная поддержка отрасли культуры (Субсидии бюджетным учреждениям)</t>
  </si>
  <si>
    <t>Комплекс процессных мероприятий "Создание условий для развития культуры"</t>
  </si>
  <si>
    <t>Расходы на проведение мероприятий по открытию вновь построенных объектов муниципальной собственности (Субсидии бюджетным учреждениям)</t>
  </si>
  <si>
    <t>Комплекс процессных мероприятий "Обеспечение деятельности системы управления в сфере культуры"</t>
  </si>
  <si>
    <t>Расходы на обеспечение деятельности (оказание услуг) муниципальных учреждений города Донецка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 (Расходы на выплаты персоналу казенных учреждений)</t>
  </si>
  <si>
    <t>10.2.01</t>
  </si>
  <si>
    <t>10.2.01.L5190</t>
  </si>
  <si>
    <t>10.4.01</t>
  </si>
  <si>
    <t>10.4.01.00590</t>
  </si>
  <si>
    <t>10.4.01.28190</t>
  </si>
  <si>
    <t>10.4.02</t>
  </si>
  <si>
    <t>10.4.02.00110</t>
  </si>
  <si>
    <t>10.4.02.00190</t>
  </si>
  <si>
    <t>10.4.02.00590</t>
  </si>
  <si>
    <t>Муниципальная программа муниципального образования "Город Донецк" "Охрана окружающей среды и рациональное природопользование в муниципальном образовании "Город Донецк"</t>
  </si>
  <si>
    <t>Ликвидации несанкционированных свалок твердых коммунальных и прочих отходов на территории муниципального образования "Город Донецк" (Иные закупки товаров, работ и услуг для обеспечения государственных (муниципальных) нужд)</t>
  </si>
  <si>
    <t>Санитарная уборка (очистка) территории муниципального образования "Город Донецк (Иные закупки товаров, работ и услуг для обеспечения государственных (муниципальных) нужд)</t>
  </si>
  <si>
    <t>Комплекс процессных мероприятий "Охрана, защита городских лесов и комплексное содержание зелёных насаждений  территории города Донецка"</t>
  </si>
  <si>
    <t>Комплексное содержание зеленых насаждений (Иные закупки товаров, работ и услуг для обеспечения государственных (муниципальных) нужд)</t>
  </si>
  <si>
    <t>11.4.01</t>
  </si>
  <si>
    <t>11.4.01.23400</t>
  </si>
  <si>
    <t>11.4.01.23550</t>
  </si>
  <si>
    <t>11.4.02</t>
  </si>
  <si>
    <t>11.4.02.23540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</si>
  <si>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t>
  </si>
  <si>
    <t>06.4.01.R0820</t>
  </si>
  <si>
    <t>Муниципальная программа муниципального образования "Город Донецк" "Развитие физической культуры и спорта"</t>
  </si>
  <si>
    <t>Комплекс процессных мероприятий "Развитие спорта высших достижений и системы подготовки спортивного резерва в муниципальном образовании "Город Донецк""</t>
  </si>
  <si>
    <t>Обеспечение уровня финансирования муниципальных организаций, осуществляющих спортивную подготовку в соответствии с требованиями федеральных стандартов спортивной подготовки (Субсидии бюджетным учреждениям)</t>
  </si>
  <si>
    <t>Комплекс процессных мероприятий "Обеспечение эффективного управления реализацией муниципальной программы"</t>
  </si>
  <si>
    <t>12.4.02</t>
  </si>
  <si>
    <t>12.4.02.00590</t>
  </si>
  <si>
    <t>12.4.02.S4540</t>
  </si>
  <si>
    <t>12.4.03</t>
  </si>
  <si>
    <t>12.4.03.00110</t>
  </si>
  <si>
    <t>Муниципальная программа муниципального образования "Город Донецк" "Развитие транспортной инфраструктуры и комплексного благоустройства территории муниципального образования "Город Донецк"</t>
  </si>
  <si>
    <t>Комплекс процессных мероприятий "Развитие транспортной инфраструктуры муниципального образования "Город Донецк"</t>
  </si>
  <si>
    <t>Разработка проектно-сметной документации на капитальный ремонт, строительство и реконструкцию автомобильных дорог общего пользования муниципального значения и искусственных дорожных сооружений на них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</si>
  <si>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зимнее время года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</si>
  <si>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содержания и обслуживания светофоров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</si>
  <si>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содержания дорожных знаков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</si>
  <si>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устройство дорожной разметки проезжей части дорог (Иные закупки товаров, работ и услуг для обеспечения государственных (муниципальных) нужд)</t>
  </si>
  <si>
    <t>Содержание зеленых насаждений вдоль автомобильных дорог общего пользования местного значения (Иные закупки товаров, работ и услуг для обеспечения государственных (муниципальных) нужд)</t>
  </si>
  <si>
    <t>Уличное освещение территории муниципального образования "Город Донецк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</si>
  <si>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уборки и текущего содержания остановочных павильонов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</si>
  <si>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механизированной и ручной очистки дорожных покрытий от мусора, пыли грязи на участках автомобильных дорог, в том числе влажная уборка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</si>
  <si>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покоса травы на обочинах, откосах, разделительной полосе, полосе отвода автомобильных дорог с уборкой и утилизацией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</si>
  <si>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устранения дефектов  тротуаров с восстановлением изношенного верхнего слоя асфальтобетонного покрытия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</si>
  <si>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восстановления поперечного профиля и ровности проезжей части гравийных и щебеночных покрытий дорог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</si>
  <si>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 части паспортизации улично – дорожной сети и проведение мероприятий по разработке, внесению изменений в схемы организации дорожного движения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</si>
  <si>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устранение деформаций и повреждений дорожного покрытия, восстановление сцепных свойств в местах выпотевания битума, заливка трещин на асфальтобетонных покрытиях, восстановление деформационных швов покрытия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</si>
  <si>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восстановление поперечного профиля и ровности проезжей части грунтовых покрытий дорог (Иные закупки товаров, работ и услуг для обеспечения государственных (муниципальных) нужд)</t>
  </si>
  <si>
    <t>Текущий ремонт автомобильных дорог общего пользования местного значения и искусственных дорожных сооружений на них (Иные закупки товаров, работ и услуг для обеспечения государственных (муниципальных) нужд)</t>
  </si>
  <si>
    <t>Выполнение функций строительного контроля по текущему ремонту объектов транспортной инфраструктуры (Иные закупки товаров, работ и услуг для обеспечения государственных (муниципальных) нужд)</t>
  </si>
  <si>
    <t>Содержание автомобильных дорог общего пользования местного значения и искусственных дорожных сооружений на них: содержание линий электроосвещения вдоль автомобильных дорог на территории города Донецка с заменой ламп и светильников, вышедших из строя (Иные закупки товаров, работ и услуг для обеспечения государственных (муниципальных) нужд)</t>
  </si>
  <si>
    <t>Сопутствующие расходы в части закупки товаров, работ, услуг в целях проведения капитального ремонта, строительства и реконструкции объектов транспортной инфраструктуры (Иные закупки товаров, работ и услуг для обеспечения государственных (муниципальных) нужд)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</si>
  <si>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(Иные закупки товаров, работ и услуг для обеспечения государственных (муниципальных) нужд)</t>
  </si>
  <si>
    <t>Расходы на обеспечение транспортной безопасности объектов дорожного хозяйства (расходы, связанные с проведением мероприятий по охране, защите от актов незаконного вмешательства (расходы на привлечение и обеспечение деятельности специализированных организаций) объектов транспортной инфраструктуры) (Иные закупки товаров, работ и услуг для обеспечения государственных (муниципальных) нужд)</t>
  </si>
  <si>
    <t>Прочие расходы за счет бюджетных ассигнований дорожного фонда (Изготовление технической документации на объекты муниципального имущества (технические и межевые планы), с целью проведения государственной регистрации прав на них) (Иные закупки товаров, работ и услуг для обеспечения государственных (муниципальных) нужд)</t>
  </si>
  <si>
    <t>Прочие расходы за счет бюджетных ассигнований дорожного фонда (содержание и обслуживание общественных мест (туалетов, стоянок), расположенных вдоль автомобильных дорог общего пользования местного значения ) (Иные закупки товаров, работ и услуг для обеспечения государственных (муниципальных) нужд)</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</si>
  <si>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 (Иные закупки товаров, работ и услуг для обеспечения государственных (муниципальных) нужд)</t>
  </si>
  <si>
    <t>Комплекс процессных мероприятий "Комплексное благоустройство территории муниципального образования "Город Донецк"</t>
  </si>
  <si>
    <t>Санитарная уборка (очистка) территории муниципального образования "Город Донецк" (Иные закупки товаров, работ и услуг для обеспечения государственных (муниципальных) нужд)</t>
  </si>
  <si>
    <t>Отлов бродячих животных (Иные закупки товаров, работ и услуг для обеспечения государственных (муниципальных) нужд)</t>
  </si>
  <si>
    <t>Содержание городского пляжа на берегу р.Северский Донец (Иные закупки товаров, работ и услуг для обеспечения государственных (муниципальных) нужд)</t>
  </si>
  <si>
    <t>Уличное освещение территории муниципального образования "Город Донецк (Иные закупки товаров, работ и услуг для обеспечения государственных (муниципальных) нужд)</t>
  </si>
  <si>
    <t>Мероприятия по содержанию прочих объектов благоустройства, находящихся в муниципальной собственности (Иные закупки товаров, работ и услуг для обеспечения государственных (муниципальных) нужд)</t>
  </si>
  <si>
    <t>Мероприятия по уплате налогов и сборов за объекты муниципальной собственности (Уплата налогов, сборов и иных платежей)</t>
  </si>
  <si>
    <t>Комплекс процессных мероприятий "Обеспечение реализации муниципальной программы "Развитие транспортной инфраструктуры и комплексного благоустройства территории муниципального образования"Город Донецк"</t>
  </si>
  <si>
    <t>Расходы на обеспечение функций органов местного самоуправления и отраслевых (функциональных) органов администрации города Донецка (за исключением расходов на выплаты по оплате труда)  (Иные закупки товаров, работ и услуг для обеспечения государственных (муниципальных) нужд)</t>
  </si>
  <si>
    <t>14.4.01</t>
  </si>
  <si>
    <t>14.4.01.9Д120</t>
  </si>
  <si>
    <t>14.4.01.9Д121</t>
  </si>
  <si>
    <t>14.4.01.9Д122</t>
  </si>
  <si>
    <t>14.4.01.9Д123</t>
  </si>
  <si>
    <t>14.4.01.9Д124</t>
  </si>
  <si>
    <t>14.4.01.9Д125</t>
  </si>
  <si>
    <t>14.4.01.9Д126</t>
  </si>
  <si>
    <t>14.4.01.9Д127</t>
  </si>
  <si>
    <t>14.4.01.9Д128</t>
  </si>
  <si>
    <t>14.4.01.9Д129</t>
  </si>
  <si>
    <t>14.4.01.9Д130</t>
  </si>
  <si>
    <t>14.4.01.9Д131</t>
  </si>
  <si>
    <t>14.4.01.9Д132</t>
  </si>
  <si>
    <t>14.4.01.9Д133</t>
  </si>
  <si>
    <t>14.4.01.9Д134</t>
  </si>
  <si>
    <t>14.4.01.9Д135</t>
  </si>
  <si>
    <t>14.4.01.9Д137</t>
  </si>
  <si>
    <t>14.4.01.9Д138</t>
  </si>
  <si>
    <t>14.4.01.9Д139</t>
  </si>
  <si>
    <t>14.4.01.9Д140</t>
  </si>
  <si>
    <t>14.4.01.9Д320</t>
  </si>
  <si>
    <t>14.4.01.9Д520</t>
  </si>
  <si>
    <t>14.4.01.9Д861</t>
  </si>
  <si>
    <t>14.4.01.9Д864</t>
  </si>
  <si>
    <t>14.4.01.SД061</t>
  </si>
  <si>
    <t>14.4.02</t>
  </si>
  <si>
    <t>14.4.02.23540</t>
  </si>
  <si>
    <t>14.4.02.23550</t>
  </si>
  <si>
    <t>14.4.02.23560</t>
  </si>
  <si>
    <t>14.4.02.23570</t>
  </si>
  <si>
    <t>14.4.02.23580</t>
  </si>
  <si>
    <t>14.4.02.23590</t>
  </si>
  <si>
    <t>14.4.02.25100</t>
  </si>
  <si>
    <t>14.4.03</t>
  </si>
  <si>
    <t>14.4.03.00110</t>
  </si>
  <si>
    <t>14.4.03.00190</t>
  </si>
  <si>
    <t>Муниципальная программа муниципального образования "Город Донецк" "Местное самоуправление"</t>
  </si>
  <si>
    <t>Комплекс процессных мероприятий "Развитие муниципального управления и муниципальной службы в муниципальном образовании "Город Донецк", дополнительное профессиональное образование лиц, занятых в системе местного самоуправления"</t>
  </si>
  <si>
    <t>Комплекс процессных мероприятий "Обеспечение реализации муниципальной программы муниципального образования "Город Донецк" "Местное самоуправление"</t>
  </si>
  <si>
    <t>Расходы на выплаты по оплате труда работников органов местного самоуправления и отраслевых (функциональных) органов администрации города Донецка (Иные закупки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</si>
  <si>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 и отраслевых (функциональных) органов администрации города Донецка (Уплата налогов, сборов и иных платежей)</t>
  </si>
  <si>
    <t>Финансовое обеспечение иных расходов местного бюджета (Расходы на выплаты персоналу государственных (муниципальных) органов)</t>
  </si>
  <si>
    <t>Финансовое обеспечение иных расходов местного бюджета (Иные закупки товаров, работ и услуг для обеспечения государственных (муниципальных) нужд)</t>
  </si>
  <si>
    <t>Финансовое обеспечение иных расходов местного бюджета (Уплата налогов, сборов и иных платежей)</t>
  </si>
  <si>
    <t>16.4.01</t>
  </si>
  <si>
    <t>16.4.02</t>
  </si>
  <si>
    <t>16.4.02.00190</t>
  </si>
  <si>
    <t>16.4.02.00590</t>
  </si>
  <si>
    <t>16.4.02.99990</t>
  </si>
  <si>
    <t>Муниципальная программа муниципального образования "Город Донецк" "Поддержка казачьих обществ"</t>
  </si>
  <si>
    <t>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(Субсидии некоммерческим организациям (за исключением государственных (муниципальных) учреждений))</t>
  </si>
  <si>
    <t>Комплекс процессных мероприятий "Создание условий для привлечения членов казачьих обществ к несению государственной или иной службы"</t>
  </si>
  <si>
    <t>Муниципальная программа муниципального образования "Город Донецк" "Управление муниципальными финансами"</t>
  </si>
  <si>
    <t>Комплекс процессных мероприятий "Информационное обеспечение и организация бюджетного процесса"</t>
  </si>
  <si>
    <t>17.1.01.71040</t>
  </si>
  <si>
    <t>17.4.01</t>
  </si>
  <si>
    <t>18.4.02</t>
  </si>
  <si>
    <t>18.4.02.00110</t>
  </si>
  <si>
    <t>18.4.02.00190</t>
  </si>
  <si>
    <t>Муниципальная программа муниципального образования "Город Донецк" "Развитие системы предоставления государственных и муниципальных услуг в муниципальном образовании "Город Донецк"</t>
  </si>
  <si>
    <t>Комплекс процессных мероприятий "Оптимизация и повышение качества предоставления государственных и муниципальных услуг в муниципальном образовании "Город Донецк", в том числе на базе многофункционального центра предоставления государственных и муниципальных услуг"</t>
  </si>
  <si>
    <t>Организация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 (Субсидии бюджетным учреждениям)</t>
  </si>
  <si>
    <t>Реализация принципа экстерриториальности при предоставлении государственных и муниципальных услуг (Субсидии бюджетным учреждениям)</t>
  </si>
  <si>
    <t>Организация предоставления областных услуг на базе многофункциональных центров предоставления государственных и муниципальных услуг (Субсидии бюджетным учреждениям)</t>
  </si>
  <si>
    <t>Реализация инициативных проектов (Приобретение мебели в многофункциональный центр предоставления государственных и муниципальных услуг города Донецка) (Иные закупки товаров, работ и услуг для обеспечения государственных (муниципальных) нужд)</t>
  </si>
  <si>
    <t>20.4.01</t>
  </si>
  <si>
    <t>20.4.01.00590</t>
  </si>
  <si>
    <t>20.4.01.72110</t>
  </si>
  <si>
    <t>20.4.01.S3600</t>
  </si>
  <si>
    <t>20.4.01.S4020</t>
  </si>
  <si>
    <t>20.4.01.S4640</t>
  </si>
  <si>
    <t>Обеспечение деятельности Комитета по управлению имуществом г. Донецка</t>
  </si>
  <si>
    <t>Обеспечение функций Комитета по управлению имуществом г.Донецка</t>
  </si>
  <si>
    <t>Иные непрограммные мероприятия по обеспечению деятельности Комитета по управлению имуществом г. Донецка</t>
  </si>
  <si>
    <t>Уплата налогов и сборов за имущество, находящееся в муниципальной собственности (Уплата налогов, сборов и иных платежей)</t>
  </si>
  <si>
    <t>Обеспечение деятельности Председателя городской Думы – главы города Донецка и аппарата Донецкой городской Думы</t>
  </si>
  <si>
    <t>Обеспечение функций Донецкой городской Думы</t>
  </si>
  <si>
    <t>Обеспечение деятельности Администрации города Донецка - выплаты персоналу органа местного самоуправления</t>
  </si>
  <si>
    <t>Резервный фонд Администрации города Донецка (Резервные средства)</t>
  </si>
  <si>
    <t>Осуществление первичного воинского учета органами местного самоуправления поселений, муниципальных и городских округов (Расходы на выплаты персоналу государственных (муниципальных) органов)</t>
  </si>
  <si>
    <t>Осуществление первичного воинского учета органами местного самоуправления поселений, муниципальных и городских округов (Иные закупки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</si>
  <si>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(Иные закупки товаров, работ и услуг для обеспечения государственных (муниципальных) нужд)</t>
  </si>
  <si>
    <t>Осуществление полномочий по государственной регистрации актов гражданского состояния (Расходы на выплаты персоналу государственных (муниципальных) органов)</t>
  </si>
  <si>
    <t>Осуществление полномочий по государственной регистрации актов гражданского состояния (Иные закупки товаров, работ и услуг для обеспечения государственных (муниципальных) нужд)</t>
  </si>
  <si>
    <t>Государственная регистрация актов гражданского состояния(Расходы на выплаты персоналу государственных (муниципальных) органов)</t>
  </si>
  <si>
    <t>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 (Расходы на выплаты персоналу государственных (муниципальных) органов)</t>
  </si>
  <si>
    <t>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 (Иные закупки товаров, работ и услуг для обеспечения государственных (муниципальных) нужд)</t>
  </si>
  <si>
    <t>Осуществление полномочий по созданию и обеспечению деятельности административных комиссий (Расходы на выплаты персоналу государственных (муниципальных) органов)</t>
  </si>
  <si>
    <t>Осуществление полномочий по созданию и обеспечению деятельности административных комиссий (Иные закупки товаров, работ и услуг для обеспечения государственных (муниципальных) нужд)</t>
  </si>
  <si>
    <t>Осуществление полномочий по созданию и обеспечению деятельности комиссий по делам несовершеннолетних и защите их прав (Расходы на выплаты персоналу государственных (муниципальных) органов)</t>
  </si>
  <si>
    <t>Осуществление полномочий по созданию и обеспечению деятельности комиссий по делам несовершеннолетних и защите их прав (Иные закупки товаров, работ и услуг для обеспечения государственных (муниципальных) нужд)</t>
  </si>
  <si>
    <t>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(Иные закупки товаров, работ и услуг для обеспечения государственных (муниципальных) нужд)</t>
  </si>
  <si>
    <t>Исполнение судебных актов по искам к муниципальному образованию "Город Донецк" о возмещении вреда, причиненного незаконными действиями (бездействием) органов местного самоуправления и отраслевых (функциональных) органов администрации города Донецка либо их должностных лиц (Исполнение судебных актов)</t>
  </si>
  <si>
    <t>Условно утвержденные расходы (Специальные расходы)</t>
  </si>
  <si>
    <t>Финансовое обеспечение подготовки и проведения выборов депутатов Донецкой городской Думы (Специальные расходы)</t>
  </si>
  <si>
    <t>96</t>
  </si>
  <si>
    <t>96.1</t>
  </si>
  <si>
    <t>96.1.00.00110</t>
  </si>
  <si>
    <t>96.1.00.00190</t>
  </si>
  <si>
    <t>96.9</t>
  </si>
  <si>
    <t>96.9.00.23800</t>
  </si>
  <si>
    <t>99.9.00.23800</t>
  </si>
  <si>
    <t>Капитальный ремонт образовательных организаций (Субсидии бюджетным учреждениям)</t>
  </si>
  <si>
    <t>02.2.01</t>
  </si>
  <si>
    <t>02.2.01.S4550</t>
  </si>
  <si>
    <t>Разработка проектной документации на капитальный ремонт образовательных организаций (Субсидии бюджетным учреждениям)</t>
  </si>
  <si>
    <t>02.2.01.S3090</t>
  </si>
  <si>
    <t>06.4.01.Д4970</t>
  </si>
  <si>
    <t>Дополнительные расходы областного бюджета на обеспечение жильем молодых семей в целях превышения значения базового результата, установленного соглашением о предоставлении межбюджетных трансфертов (Социальные выплаты гражданам, кроме публичных нормативных социальных выплат)</t>
  </si>
  <si>
    <t>14.4.01.9Д150</t>
  </si>
  <si>
    <t>Капитальный ремонт автомобильных дорог общего пользования местного значения и искусственных дорожных сооружений на них(Иные закупки товаров, работ и услуг для обеспечения государственных (муниципальных) нужд)</t>
  </si>
  <si>
    <t xml:space="preserve">Содержание автомобильных дорог общего пользования местного значения и искусственных дорожных сооружений на них, в части установки и текущего содержания барьерных ограждений и обустройства дорог искусственными неровностями (Иные закупки товаров, работ и услуг для обеспечения государственных (муниципальных) нужд) </t>
  </si>
  <si>
    <t>16.4.01.23650</t>
  </si>
  <si>
    <t>Проведение конкурсных мероприятий на звание "Лучший муниципальный служащий города Донецка" (Расходы на выплаты персоналу государственных (муниципальных) органов)</t>
  </si>
  <si>
    <r>
      <t>Региональный проект "</t>
    </r>
    <r>
      <rPr>
        <i/>
        <sz val="11"/>
        <color rgb="FF000000"/>
        <rFont val="Times New Roman"/>
        <family val="1"/>
        <charset val="204"/>
      </rPr>
      <t>Современные образовательные организации"</t>
    </r>
  </si>
  <si>
    <r>
      <t xml:space="preserve">Региональный проект "Многодетная семья" </t>
    </r>
    <r>
      <rPr>
        <i/>
        <sz val="11"/>
        <color rgb="FF000000"/>
        <rFont val="Times New Roman"/>
        <family val="1"/>
        <charset val="204"/>
      </rPr>
      <t>по национальному проекту "Семья"</t>
    </r>
  </si>
  <si>
    <r>
      <t>Комплекс процессных мероприятий</t>
    </r>
    <r>
      <rPr>
        <i/>
        <sz val="11"/>
        <color indexed="8"/>
        <rFont val="Times New Roman"/>
        <family val="1"/>
        <charset val="204"/>
      </rPr>
      <t xml:space="preserve"> "Охрана окружающей среды в муниципальном образовании "Город Донецк""</t>
    </r>
  </si>
</sst>
</file>

<file path=xl/styles.xml><?xml version="1.0" encoding="utf-8"?>
<styleSheet xmlns="http://schemas.openxmlformats.org/spreadsheetml/2006/main">
  <numFmts count="2">
    <numFmt numFmtId="164" formatCode="?"/>
    <numFmt numFmtId="165" formatCode="#,##0.0"/>
  </numFmts>
  <fonts count="30">
    <font>
      <sz val="11"/>
      <color indexed="8"/>
      <name val="Calibri"/>
      <family val="2"/>
      <scheme val="minor"/>
    </font>
    <font>
      <sz val="10"/>
      <color indexed="8"/>
      <name val="Calibri"/>
      <family val="2"/>
      <scheme val="minor"/>
    </font>
    <font>
      <b/>
      <sz val="11"/>
      <color indexed="8"/>
      <name val="Calibri"/>
      <family val="2"/>
      <scheme val="minor"/>
    </font>
    <font>
      <i/>
      <sz val="12"/>
      <color indexed="8"/>
      <name val="Calibri"/>
      <family val="2"/>
      <scheme val="minor"/>
    </font>
    <font>
      <b/>
      <i/>
      <sz val="12"/>
      <color indexed="8"/>
      <name val="Calibri"/>
      <family val="2"/>
      <scheme val="minor"/>
    </font>
    <font>
      <i/>
      <sz val="11"/>
      <color indexed="8"/>
      <name val="Calibri"/>
      <family val="2"/>
      <scheme val="minor"/>
    </font>
    <font>
      <b/>
      <i/>
      <sz val="11"/>
      <color indexed="8"/>
      <name val="Calibri"/>
      <family val="2"/>
      <scheme val="minor"/>
    </font>
    <font>
      <sz val="12"/>
      <color indexed="8"/>
      <name val="Calibri"/>
      <family val="2"/>
      <scheme val="minor"/>
    </font>
    <font>
      <b/>
      <i/>
      <sz val="10"/>
      <color indexed="8"/>
      <name val="Calibri"/>
      <family val="2"/>
      <scheme val="minor"/>
    </font>
    <font>
      <i/>
      <sz val="10"/>
      <color indexed="8"/>
      <name val="Calibri"/>
      <family val="2"/>
      <scheme val="minor"/>
    </font>
    <font>
      <sz val="10"/>
      <color indexed="8"/>
      <name val="Times New Roman"/>
      <family val="1"/>
      <charset val="204"/>
    </font>
    <font>
      <sz val="12"/>
      <name val="Times New Roman"/>
      <family val="1"/>
      <charset val="204"/>
    </font>
    <font>
      <b/>
      <i/>
      <sz val="12"/>
      <color indexed="0"/>
      <name val="Times New Roman"/>
      <family val="1"/>
      <charset val="204"/>
    </font>
    <font>
      <sz val="12"/>
      <color indexed="0"/>
      <name val="Times New Roman"/>
      <family val="1"/>
      <charset val="204"/>
    </font>
    <font>
      <b/>
      <i/>
      <sz val="12"/>
      <color indexed="8"/>
      <name val="Times New Roman"/>
      <family val="1"/>
      <charset val="204"/>
    </font>
    <font>
      <i/>
      <sz val="12"/>
      <color indexed="8"/>
      <name val="Times New Roman"/>
      <family val="1"/>
      <charset val="204"/>
    </font>
    <font>
      <sz val="12"/>
      <color indexed="8"/>
      <name val="Times New Roman"/>
      <family val="1"/>
      <charset val="204"/>
    </font>
    <font>
      <b/>
      <sz val="12"/>
      <name val="Times New Roman"/>
      <family val="1"/>
      <charset val="204"/>
    </font>
    <font>
      <b/>
      <i/>
      <sz val="12"/>
      <name val="Times New Roman"/>
      <family val="1"/>
      <charset val="204"/>
    </font>
    <font>
      <sz val="11"/>
      <color indexed="8"/>
      <name val="Times New Roman"/>
      <family val="1"/>
      <charset val="204"/>
    </font>
    <font>
      <i/>
      <sz val="11"/>
      <color indexed="8"/>
      <name val="Times New Roman"/>
      <family val="1"/>
      <charset val="204"/>
    </font>
    <font>
      <b/>
      <sz val="12"/>
      <color indexed="8"/>
      <name val="Times New Roman"/>
      <family val="1"/>
      <charset val="204"/>
    </font>
    <font>
      <i/>
      <sz val="11"/>
      <name val="Times New Roman"/>
      <family val="1"/>
      <charset val="204"/>
    </font>
    <font>
      <sz val="11"/>
      <name val="Times New Roman"/>
      <family val="1"/>
      <charset val="204"/>
    </font>
    <font>
      <b/>
      <sz val="11"/>
      <name val="Times New Roman"/>
      <family val="1"/>
      <charset val="204"/>
    </font>
    <font>
      <sz val="11"/>
      <color indexed="0"/>
      <name val="Times New Roman"/>
      <family val="1"/>
      <charset val="204"/>
    </font>
    <font>
      <i/>
      <sz val="11"/>
      <color indexed="0"/>
      <name val="Times New Roman"/>
      <family val="1"/>
      <charset val="204"/>
    </font>
    <font>
      <i/>
      <sz val="11"/>
      <color rgb="FF000000"/>
      <name val="Times New Roman"/>
      <family val="1"/>
      <charset val="204"/>
    </font>
    <font>
      <sz val="11"/>
      <color rgb="FF000000"/>
      <name val="Times New Roman"/>
      <family val="1"/>
      <charset val="204"/>
    </font>
    <font>
      <b/>
      <sz val="14"/>
      <name val="Times New Roman"/>
      <family val="1"/>
      <charset val="204"/>
    </font>
  </fonts>
  <fills count="5">
    <fill>
      <patternFill patternType="none"/>
    </fill>
    <fill>
      <patternFill patternType="gray125"/>
    </fill>
    <fill>
      <patternFill patternType="none"/>
    </fill>
    <fill>
      <patternFill patternType="solid">
        <fgColor theme="4" tint="0.79998168889431442"/>
        <bgColor indexed="64"/>
      </patternFill>
    </fill>
    <fill>
      <patternFill patternType="solid">
        <fgColor rgb="FFCCFFCC"/>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0" fillId="0" borderId="0" xfId="0" applyFo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49" fontId="11" fillId="2" borderId="2" xfId="0" applyNumberFormat="1" applyFont="1" applyFill="1" applyBorder="1" applyAlignment="1">
      <alignment horizontal="left" vertical="center"/>
    </xf>
    <xf numFmtId="0" fontId="11" fillId="2"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164" fontId="13" fillId="2" borderId="2" xfId="0" applyNumberFormat="1" applyFont="1" applyFill="1" applyBorder="1" applyAlignment="1">
      <alignment vertical="center" wrapText="1"/>
    </xf>
    <xf numFmtId="0" fontId="16" fillId="0" borderId="0" xfId="0" applyFont="1"/>
    <xf numFmtId="165" fontId="5" fillId="0" borderId="0" xfId="0" applyNumberFormat="1" applyFont="1"/>
    <xf numFmtId="0" fontId="10" fillId="2" borderId="1" xfId="0" applyNumberFormat="1" applyFont="1" applyFill="1" applyBorder="1" applyAlignment="1">
      <alignment horizontal="center" vertical="center" wrapText="1"/>
    </xf>
    <xf numFmtId="165" fontId="13" fillId="2" borderId="2" xfId="0" applyNumberFormat="1" applyFont="1" applyFill="1" applyBorder="1" applyAlignment="1">
      <alignment vertical="center"/>
    </xf>
    <xf numFmtId="0" fontId="19" fillId="0" borderId="0" xfId="0" applyFont="1"/>
    <xf numFmtId="0" fontId="14" fillId="0" borderId="0" xfId="0" applyFont="1"/>
    <xf numFmtId="0" fontId="15" fillId="0" borderId="0" xfId="0" applyFont="1"/>
    <xf numFmtId="0" fontId="21" fillId="0" borderId="0" xfId="0" applyFont="1"/>
    <xf numFmtId="0" fontId="22" fillId="2" borderId="2" xfId="0" applyNumberFormat="1" applyFont="1" applyFill="1" applyBorder="1" applyAlignment="1">
      <alignment vertical="center" wrapText="1"/>
    </xf>
    <xf numFmtId="0" fontId="23" fillId="2" borderId="2" xfId="0" applyNumberFormat="1" applyFont="1" applyFill="1" applyBorder="1" applyAlignment="1">
      <alignment vertical="center" wrapText="1"/>
    </xf>
    <xf numFmtId="0" fontId="19" fillId="0" borderId="1" xfId="0" applyNumberFormat="1" applyFont="1" applyFill="1" applyBorder="1" applyAlignment="1">
      <alignment wrapText="1"/>
    </xf>
    <xf numFmtId="0" fontId="19" fillId="2" borderId="1" xfId="0" applyNumberFormat="1" applyFont="1" applyFill="1" applyBorder="1" applyAlignment="1">
      <alignment horizontal="left" wrapText="1"/>
    </xf>
    <xf numFmtId="0" fontId="19" fillId="2" borderId="1" xfId="0" applyNumberFormat="1" applyFont="1" applyFill="1" applyBorder="1" applyAlignment="1">
      <alignment wrapText="1"/>
    </xf>
    <xf numFmtId="165" fontId="19" fillId="0" borderId="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right" vertical="center" wrapText="1"/>
    </xf>
    <xf numFmtId="0" fontId="25" fillId="2" borderId="1" xfId="0" applyNumberFormat="1" applyFont="1" applyFill="1" applyBorder="1" applyAlignment="1">
      <alignment horizontal="right" vertical="center" wrapText="1"/>
    </xf>
    <xf numFmtId="0" fontId="24" fillId="0" borderId="2" xfId="0" applyNumberFormat="1" applyFont="1" applyFill="1" applyBorder="1" applyAlignment="1">
      <alignment horizontal="center" vertical="center" wrapText="1"/>
    </xf>
    <xf numFmtId="0" fontId="24" fillId="2" borderId="2" xfId="0" applyNumberFormat="1" applyFont="1" applyFill="1" applyBorder="1" applyAlignment="1">
      <alignment horizontal="left" vertical="center" wrapText="1"/>
    </xf>
    <xf numFmtId="0" fontId="24" fillId="2" borderId="2"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0" fontId="20" fillId="2" borderId="2" xfId="0" applyFont="1" applyFill="1" applyBorder="1" applyAlignment="1">
      <alignment wrapText="1"/>
    </xf>
    <xf numFmtId="49" fontId="22" fillId="2" borderId="2" xfId="0" applyNumberFormat="1" applyFont="1" applyFill="1" applyBorder="1" applyAlignment="1">
      <alignment horizontal="left" vertical="center"/>
    </xf>
    <xf numFmtId="0" fontId="22" fillId="2" borderId="2" xfId="0" applyNumberFormat="1" applyFont="1" applyFill="1" applyBorder="1" applyAlignment="1">
      <alignment horizontal="center" vertical="center"/>
    </xf>
    <xf numFmtId="49" fontId="26" fillId="2" borderId="2" xfId="0" applyNumberFormat="1" applyFont="1" applyFill="1" applyBorder="1" applyAlignment="1">
      <alignment horizontal="center" vertical="center" wrapText="1"/>
    </xf>
    <xf numFmtId="165" fontId="26" fillId="2" borderId="2" xfId="0" applyNumberFormat="1" applyFont="1" applyFill="1" applyBorder="1" applyAlignment="1">
      <alignment horizontal="right" vertical="center" wrapText="1"/>
    </xf>
    <xf numFmtId="164" fontId="25" fillId="2" borderId="2" xfId="0" applyNumberFormat="1" applyFont="1" applyFill="1" applyBorder="1" applyAlignment="1">
      <alignment vertical="center" wrapText="1"/>
    </xf>
    <xf numFmtId="49" fontId="23" fillId="2" borderId="2" xfId="0" applyNumberFormat="1" applyFont="1" applyFill="1" applyBorder="1" applyAlignment="1">
      <alignment horizontal="left" vertical="center"/>
    </xf>
    <xf numFmtId="0" fontId="23" fillId="2" borderId="2" xfId="0" applyNumberFormat="1" applyFont="1" applyFill="1" applyBorder="1" applyAlignment="1">
      <alignment horizontal="center" vertical="center"/>
    </xf>
    <xf numFmtId="49" fontId="25" fillId="2" borderId="2" xfId="0" applyNumberFormat="1" applyFont="1" applyFill="1" applyBorder="1" applyAlignment="1">
      <alignment horizontal="center" vertical="center" wrapText="1"/>
    </xf>
    <xf numFmtId="165" fontId="25" fillId="2" borderId="2" xfId="0" applyNumberFormat="1" applyFont="1" applyFill="1" applyBorder="1" applyAlignment="1">
      <alignment vertical="center"/>
    </xf>
    <xf numFmtId="0" fontId="20" fillId="2" borderId="2" xfId="0" applyFont="1" applyFill="1" applyBorder="1"/>
    <xf numFmtId="0" fontId="26" fillId="2" borderId="2" xfId="0" applyNumberFormat="1" applyFont="1" applyFill="1" applyBorder="1" applyAlignment="1">
      <alignment horizontal="center" vertical="center"/>
    </xf>
    <xf numFmtId="0" fontId="25" fillId="2" borderId="2" xfId="0" applyNumberFormat="1" applyFont="1" applyFill="1" applyBorder="1" applyAlignment="1">
      <alignment vertical="center" wrapText="1"/>
    </xf>
    <xf numFmtId="0" fontId="25" fillId="2" borderId="2" xfId="0" applyNumberFormat="1" applyFont="1" applyFill="1" applyBorder="1" applyAlignment="1">
      <alignment horizontal="center" vertical="center"/>
    </xf>
    <xf numFmtId="0" fontId="26" fillId="2" borderId="2" xfId="0" applyNumberFormat="1" applyFont="1" applyFill="1" applyBorder="1" applyAlignment="1">
      <alignment vertical="center" wrapText="1"/>
    </xf>
    <xf numFmtId="49" fontId="26" fillId="2" borderId="2" xfId="0" applyNumberFormat="1" applyFont="1" applyFill="1" applyBorder="1" applyAlignment="1">
      <alignment horizontal="left" vertical="center"/>
    </xf>
    <xf numFmtId="49" fontId="25" fillId="2" borderId="2" xfId="0" applyNumberFormat="1" applyFont="1" applyFill="1" applyBorder="1" applyAlignment="1">
      <alignment horizontal="left" vertical="center"/>
    </xf>
    <xf numFmtId="165" fontId="25" fillId="2" borderId="2" xfId="0" applyNumberFormat="1" applyFont="1" applyFill="1" applyBorder="1" applyAlignment="1">
      <alignment horizontal="right" vertical="center" wrapText="1"/>
    </xf>
    <xf numFmtId="165" fontId="19" fillId="2" borderId="2" xfId="0" applyNumberFormat="1" applyFont="1" applyFill="1" applyBorder="1" applyAlignment="1">
      <alignment horizontal="right" vertical="center" wrapText="1"/>
    </xf>
    <xf numFmtId="165" fontId="23" fillId="2" borderId="2" xfId="0" applyNumberFormat="1" applyFont="1" applyFill="1" applyBorder="1" applyAlignment="1">
      <alignment vertical="center"/>
    </xf>
    <xf numFmtId="165" fontId="22" fillId="2" borderId="2" xfId="0" applyNumberFormat="1" applyFont="1" applyFill="1" applyBorder="1" applyAlignment="1">
      <alignment horizontal="right" vertical="center" wrapText="1"/>
    </xf>
    <xf numFmtId="0" fontId="19" fillId="2" borderId="2" xfId="0" applyFont="1" applyFill="1" applyBorder="1" applyAlignment="1">
      <alignment wrapText="1"/>
    </xf>
    <xf numFmtId="164" fontId="25" fillId="2" borderId="1" xfId="0" applyNumberFormat="1" applyFont="1" applyFill="1" applyBorder="1" applyAlignment="1">
      <alignment vertical="center" wrapText="1"/>
    </xf>
    <xf numFmtId="0" fontId="19" fillId="2" borderId="2" xfId="0" applyFont="1" applyFill="1" applyBorder="1"/>
    <xf numFmtId="0" fontId="27" fillId="2" borderId="2" xfId="0" applyFont="1" applyFill="1" applyBorder="1"/>
    <xf numFmtId="0" fontId="19" fillId="2" borderId="2" xfId="0" applyFont="1" applyFill="1" applyBorder="1" applyAlignment="1">
      <alignment horizontal="justify" wrapText="1"/>
    </xf>
    <xf numFmtId="0" fontId="28" fillId="2" borderId="2" xfId="0" applyFont="1" applyFill="1" applyBorder="1" applyAlignment="1">
      <alignment vertical="center"/>
    </xf>
    <xf numFmtId="165" fontId="25" fillId="2" borderId="2" xfId="0" applyNumberFormat="1" applyFont="1" applyFill="1" applyBorder="1" applyAlignment="1">
      <alignment horizontal="right" vertical="center"/>
    </xf>
    <xf numFmtId="0" fontId="19" fillId="0" borderId="1" xfId="0" applyFont="1" applyBorder="1" applyAlignment="1">
      <alignment wrapText="1"/>
    </xf>
    <xf numFmtId="165" fontId="26" fillId="2" borderId="2" xfId="0" applyNumberFormat="1" applyFont="1" applyFill="1" applyBorder="1" applyAlignment="1">
      <alignment vertical="center"/>
    </xf>
    <xf numFmtId="164" fontId="23" fillId="2" borderId="2" xfId="0" applyNumberFormat="1" applyFont="1" applyFill="1" applyBorder="1" applyAlignment="1">
      <alignment vertical="center" wrapText="1"/>
    </xf>
    <xf numFmtId="164" fontId="26" fillId="2" borderId="2" xfId="0" applyNumberFormat="1" applyFont="1" applyFill="1" applyBorder="1" applyAlignment="1">
      <alignment vertical="center" wrapText="1"/>
    </xf>
    <xf numFmtId="0" fontId="19" fillId="0" borderId="0" xfId="0" applyFont="1" applyFill="1"/>
    <xf numFmtId="0" fontId="19" fillId="0" borderId="0" xfId="0" applyFont="1" applyAlignment="1">
      <alignment horizontal="left"/>
    </xf>
    <xf numFmtId="0" fontId="14" fillId="4" borderId="2" xfId="0" applyFont="1" applyFill="1" applyBorder="1" applyAlignment="1">
      <alignment wrapText="1"/>
    </xf>
    <xf numFmtId="49" fontId="12" fillId="4" borderId="2" xfId="0" applyNumberFormat="1" applyFont="1" applyFill="1" applyBorder="1" applyAlignment="1">
      <alignment horizontal="left" vertical="center"/>
    </xf>
    <xf numFmtId="0" fontId="12" fillId="4" borderId="2" xfId="0" applyNumberFormat="1" applyFont="1" applyFill="1" applyBorder="1" applyAlignment="1">
      <alignment horizontal="center" vertical="center"/>
    </xf>
    <xf numFmtId="49" fontId="12" fillId="4" borderId="2" xfId="0" applyNumberFormat="1" applyFont="1" applyFill="1" applyBorder="1" applyAlignment="1">
      <alignment horizontal="center" vertical="center" wrapText="1"/>
    </xf>
    <xf numFmtId="165" fontId="12" fillId="4" borderId="2" xfId="0" applyNumberFormat="1" applyFont="1" applyFill="1" applyBorder="1" applyAlignment="1">
      <alignment horizontal="right" vertical="center" wrapText="1"/>
    </xf>
    <xf numFmtId="0" fontId="18" fillId="4" borderId="2" xfId="0" applyNumberFormat="1" applyFont="1" applyFill="1" applyBorder="1" applyAlignment="1">
      <alignment vertical="center" wrapText="1"/>
    </xf>
    <xf numFmtId="49" fontId="18" fillId="4" borderId="2" xfId="0" applyNumberFormat="1" applyFont="1" applyFill="1" applyBorder="1" applyAlignment="1">
      <alignment horizontal="left" vertical="center"/>
    </xf>
    <xf numFmtId="0" fontId="18" fillId="4" borderId="2" xfId="0" applyNumberFormat="1" applyFont="1" applyFill="1" applyBorder="1" applyAlignment="1">
      <alignment horizontal="center" vertical="center"/>
    </xf>
    <xf numFmtId="165" fontId="18" fillId="4" borderId="2" xfId="0" applyNumberFormat="1" applyFont="1" applyFill="1" applyBorder="1" applyAlignment="1">
      <alignment horizontal="right" vertical="center" wrapText="1"/>
    </xf>
    <xf numFmtId="49" fontId="18" fillId="4" borderId="2" xfId="0" applyNumberFormat="1" applyFont="1" applyFill="1" applyBorder="1" applyAlignment="1">
      <alignment horizontal="center" vertical="center" wrapText="1"/>
    </xf>
    <xf numFmtId="49" fontId="12" fillId="4" borderId="2" xfId="0" applyNumberFormat="1" applyFont="1" applyFill="1" applyBorder="1" applyAlignment="1">
      <alignment horizontal="left" vertical="center" wrapText="1"/>
    </xf>
    <xf numFmtId="0" fontId="12" fillId="4" borderId="2" xfId="0" applyNumberFormat="1" applyFont="1" applyFill="1" applyBorder="1" applyAlignment="1">
      <alignment horizontal="center" vertical="center" wrapText="1"/>
    </xf>
    <xf numFmtId="0" fontId="12" fillId="4" borderId="2" xfId="0" applyNumberFormat="1" applyFont="1" applyFill="1" applyBorder="1" applyAlignment="1">
      <alignment vertical="center" wrapText="1"/>
    </xf>
    <xf numFmtId="164" fontId="29" fillId="2" borderId="1" xfId="0" applyNumberFormat="1" applyFont="1" applyFill="1" applyBorder="1" applyAlignment="1">
      <alignment horizontal="center" vertical="center" wrapText="1"/>
    </xf>
    <xf numFmtId="0" fontId="29" fillId="2" borderId="1" xfId="0" applyNumberFormat="1" applyFont="1" applyFill="1" applyBorder="1" applyAlignment="1">
      <alignment horizontal="center" vertical="center" wrapText="1"/>
    </xf>
    <xf numFmtId="0" fontId="17" fillId="3" borderId="2" xfId="0" applyNumberFormat="1" applyFont="1" applyFill="1" applyBorder="1" applyAlignment="1">
      <alignment horizontal="justify" vertical="center"/>
    </xf>
    <xf numFmtId="49" fontId="17" fillId="3" borderId="2" xfId="0" applyNumberFormat="1" applyFont="1" applyFill="1" applyBorder="1" applyAlignment="1">
      <alignment horizontal="left" vertical="center" wrapText="1"/>
    </xf>
    <xf numFmtId="0" fontId="17" fillId="3" borderId="2" xfId="0" applyNumberFormat="1" applyFont="1" applyFill="1" applyBorder="1" applyAlignment="1">
      <alignment horizontal="center" vertical="center" wrapText="1"/>
    </xf>
    <xf numFmtId="49" fontId="17" fillId="3" borderId="2" xfId="0" applyNumberFormat="1" applyFont="1" applyFill="1" applyBorder="1" applyAlignment="1">
      <alignment horizontal="center" vertical="center" wrapText="1"/>
    </xf>
    <xf numFmtId="165" fontId="17" fillId="3" borderId="2"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colors>
    <mruColors>
      <color rgb="FFCC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72"/>
  <sheetViews>
    <sheetView tabSelected="1" zoomScale="85" zoomScaleNormal="85" workbookViewId="0">
      <selection activeCell="M8" sqref="M8"/>
    </sheetView>
  </sheetViews>
  <sheetFormatPr defaultRowHeight="15.75"/>
  <cols>
    <col min="1" max="1" width="166.7109375" style="72" customWidth="1"/>
    <col min="2" max="2" width="17.5703125" style="73" customWidth="1"/>
    <col min="3" max="3" width="6" style="19" customWidth="1"/>
    <col min="4" max="5" width="4.7109375" style="19" customWidth="1"/>
    <col min="6" max="6" width="13" style="19" customWidth="1"/>
    <col min="7" max="7" width="13.5703125" style="19" customWidth="1"/>
    <col min="8" max="8" width="12.28515625" style="19" customWidth="1"/>
    <col min="9" max="9" width="8" style="15" customWidth="1"/>
    <col min="10" max="35" width="8" customWidth="1"/>
  </cols>
  <sheetData>
    <row r="1" spans="1:9" ht="51" customHeight="1">
      <c r="A1" s="25"/>
      <c r="B1" s="26"/>
      <c r="C1" s="27"/>
      <c r="D1" s="17" t="s">
        <v>63</v>
      </c>
      <c r="E1" s="17"/>
      <c r="F1" s="17"/>
      <c r="G1" s="17"/>
      <c r="H1" s="17"/>
    </row>
    <row r="2" spans="1:9" ht="57" customHeight="1">
      <c r="A2" s="87" t="s">
        <v>64</v>
      </c>
      <c r="B2" s="88"/>
      <c r="C2" s="88"/>
      <c r="D2" s="88"/>
      <c r="E2" s="88"/>
      <c r="F2" s="88"/>
      <c r="G2" s="88"/>
      <c r="H2" s="88"/>
    </row>
    <row r="3" spans="1:9">
      <c r="A3" s="28"/>
      <c r="B3" s="29"/>
      <c r="C3" s="30"/>
      <c r="D3" s="30"/>
      <c r="E3" s="30"/>
      <c r="F3" s="31"/>
      <c r="G3" s="31"/>
      <c r="H3" s="32" t="s">
        <v>0</v>
      </c>
    </row>
    <row r="4" spans="1:9">
      <c r="A4" s="33" t="s">
        <v>1</v>
      </c>
      <c r="B4" s="34" t="s">
        <v>2</v>
      </c>
      <c r="C4" s="35" t="s">
        <v>3</v>
      </c>
      <c r="D4" s="35" t="s">
        <v>4</v>
      </c>
      <c r="E4" s="35" t="s">
        <v>7</v>
      </c>
      <c r="F4" s="35" t="s">
        <v>43</v>
      </c>
      <c r="G4" s="35" t="s">
        <v>8</v>
      </c>
      <c r="H4" s="35" t="s">
        <v>6</v>
      </c>
    </row>
    <row r="5" spans="1:9">
      <c r="A5" s="33"/>
      <c r="B5" s="34" t="s">
        <v>2</v>
      </c>
      <c r="C5" s="35" t="s">
        <v>3</v>
      </c>
      <c r="D5" s="35" t="s">
        <v>4</v>
      </c>
      <c r="E5" s="35" t="s">
        <v>5</v>
      </c>
      <c r="F5" s="35" t="s">
        <v>6</v>
      </c>
      <c r="G5" s="36" t="s">
        <v>79</v>
      </c>
      <c r="H5" s="36" t="s">
        <v>80</v>
      </c>
    </row>
    <row r="6" spans="1:9">
      <c r="A6" s="37"/>
      <c r="B6" s="38"/>
      <c r="C6" s="39"/>
      <c r="D6" s="39"/>
      <c r="E6" s="39"/>
      <c r="F6" s="39"/>
      <c r="G6" s="39"/>
      <c r="H6" s="39"/>
    </row>
    <row r="7" spans="1:9" s="3" customFormat="1">
      <c r="A7" s="89" t="s">
        <v>9</v>
      </c>
      <c r="B7" s="90"/>
      <c r="C7" s="91"/>
      <c r="D7" s="92"/>
      <c r="E7" s="92"/>
      <c r="F7" s="93">
        <f>F8+F13+F56+F61+F121+F130+F134+F142+F138+F155+F161+F168+F208+F222+F225+F229+F236+F242+F249+F252</f>
        <v>1865751.5999999999</v>
      </c>
      <c r="G7" s="93">
        <f t="shared" ref="G7:H7" si="0">G8+G13+G56+G61+G121+G130+G134+G142+G138+G155+G161+G168+G208+G222+G225+G229+G236+G242+G249+G252</f>
        <v>1729988.4</v>
      </c>
      <c r="H7" s="93">
        <f t="shared" si="0"/>
        <v>1805838.0999999999</v>
      </c>
      <c r="I7" s="22"/>
    </row>
    <row r="8" spans="1:9" s="5" customFormat="1" ht="31.5">
      <c r="A8" s="74" t="s">
        <v>85</v>
      </c>
      <c r="B8" s="80" t="s">
        <v>12</v>
      </c>
      <c r="C8" s="81"/>
      <c r="D8" s="77"/>
      <c r="E8" s="77"/>
      <c r="F8" s="78">
        <f>F9</f>
        <v>911.5</v>
      </c>
      <c r="G8" s="78">
        <f t="shared" ref="G8:H8" si="1">G9</f>
        <v>926.3</v>
      </c>
      <c r="H8" s="78">
        <f t="shared" si="1"/>
        <v>941.7</v>
      </c>
      <c r="I8" s="20"/>
    </row>
    <row r="9" spans="1:9" s="5" customFormat="1" ht="30">
      <c r="A9" s="40" t="s">
        <v>86</v>
      </c>
      <c r="B9" s="41" t="s">
        <v>81</v>
      </c>
      <c r="C9" s="42"/>
      <c r="D9" s="43"/>
      <c r="E9" s="43"/>
      <c r="F9" s="44">
        <f>SUM(F10:F12)</f>
        <v>911.5</v>
      </c>
      <c r="G9" s="44">
        <f>SUM(G10:G12)</f>
        <v>926.3</v>
      </c>
      <c r="H9" s="44">
        <f>SUM(H10:H12)</f>
        <v>941.7</v>
      </c>
      <c r="I9" s="20"/>
    </row>
    <row r="10" spans="1:9" s="8" customFormat="1" ht="30">
      <c r="A10" s="45" t="s">
        <v>87</v>
      </c>
      <c r="B10" s="46" t="s">
        <v>82</v>
      </c>
      <c r="C10" s="47" t="s">
        <v>48</v>
      </c>
      <c r="D10" s="48" t="s">
        <v>10</v>
      </c>
      <c r="E10" s="48" t="s">
        <v>10</v>
      </c>
      <c r="F10" s="49">
        <v>72</v>
      </c>
      <c r="G10" s="49">
        <v>72</v>
      </c>
      <c r="H10" s="49">
        <v>72</v>
      </c>
      <c r="I10" s="15"/>
    </row>
    <row r="11" spans="1:9" s="8" customFormat="1">
      <c r="A11" s="45" t="s">
        <v>88</v>
      </c>
      <c r="B11" s="46" t="s">
        <v>83</v>
      </c>
      <c r="C11" s="47" t="s">
        <v>49</v>
      </c>
      <c r="D11" s="48" t="s">
        <v>10</v>
      </c>
      <c r="E11" s="48" t="s">
        <v>10</v>
      </c>
      <c r="F11" s="49">
        <v>739.5</v>
      </c>
      <c r="G11" s="49">
        <v>754.3</v>
      </c>
      <c r="H11" s="49">
        <v>769.7</v>
      </c>
      <c r="I11" s="15"/>
    </row>
    <row r="12" spans="1:9" s="8" customFormat="1" ht="31.5">
      <c r="A12" s="14" t="s">
        <v>89</v>
      </c>
      <c r="B12" s="11" t="s">
        <v>84</v>
      </c>
      <c r="C12" s="12" t="s">
        <v>48</v>
      </c>
      <c r="D12" s="13" t="s">
        <v>10</v>
      </c>
      <c r="E12" s="13" t="s">
        <v>10</v>
      </c>
      <c r="F12" s="18">
        <v>100</v>
      </c>
      <c r="G12" s="18">
        <v>100</v>
      </c>
      <c r="H12" s="18">
        <v>100</v>
      </c>
      <c r="I12" s="15"/>
    </row>
    <row r="13" spans="1:9" s="5" customFormat="1">
      <c r="A13" s="74" t="s">
        <v>90</v>
      </c>
      <c r="B13" s="84" t="s">
        <v>11</v>
      </c>
      <c r="C13" s="85"/>
      <c r="D13" s="77"/>
      <c r="E13" s="77"/>
      <c r="F13" s="78">
        <f>F17+F21+F38+F46+F14</f>
        <v>825817.70000000007</v>
      </c>
      <c r="G13" s="78">
        <f>G17+G21+G38+G46+G14</f>
        <v>708052.90000000014</v>
      </c>
      <c r="H13" s="78">
        <f>H17+H21+H38+H46+H14</f>
        <v>708994.69999999984</v>
      </c>
      <c r="I13" s="20"/>
    </row>
    <row r="14" spans="1:9" s="4" customFormat="1">
      <c r="A14" s="50" t="s">
        <v>471</v>
      </c>
      <c r="B14" s="41" t="s">
        <v>460</v>
      </c>
      <c r="C14" s="51"/>
      <c r="D14" s="43"/>
      <c r="E14" s="43"/>
      <c r="F14" s="44">
        <f>F15+F16</f>
        <v>141620</v>
      </c>
      <c r="G14" s="44">
        <f t="shared" ref="G14:H14" si="2">G15+G16</f>
        <v>0</v>
      </c>
      <c r="H14" s="44">
        <f t="shared" si="2"/>
        <v>0</v>
      </c>
      <c r="I14" s="21"/>
    </row>
    <row r="15" spans="1:9" s="8" customFormat="1">
      <c r="A15" s="52" t="s">
        <v>459</v>
      </c>
      <c r="B15" s="46" t="s">
        <v>461</v>
      </c>
      <c r="C15" s="53" t="s">
        <v>49</v>
      </c>
      <c r="D15" s="53" t="s">
        <v>14</v>
      </c>
      <c r="E15" s="53" t="s">
        <v>12</v>
      </c>
      <c r="F15" s="49">
        <v>135420</v>
      </c>
      <c r="G15" s="49">
        <v>0</v>
      </c>
      <c r="H15" s="49">
        <v>0</v>
      </c>
      <c r="I15" s="15"/>
    </row>
    <row r="16" spans="1:9" s="8" customFormat="1">
      <c r="A16" s="52" t="s">
        <v>462</v>
      </c>
      <c r="B16" s="46" t="s">
        <v>463</v>
      </c>
      <c r="C16" s="53" t="s">
        <v>49</v>
      </c>
      <c r="D16" s="53" t="s">
        <v>14</v>
      </c>
      <c r="E16" s="53" t="s">
        <v>11</v>
      </c>
      <c r="F16" s="49">
        <v>6200</v>
      </c>
      <c r="G16" s="49">
        <v>0</v>
      </c>
      <c r="H16" s="49">
        <v>0</v>
      </c>
      <c r="I16" s="15"/>
    </row>
    <row r="17" spans="1:9" ht="30">
      <c r="A17" s="54" t="s">
        <v>91</v>
      </c>
      <c r="B17" s="55" t="s">
        <v>96</v>
      </c>
      <c r="C17" s="51"/>
      <c r="D17" s="51"/>
      <c r="E17" s="51"/>
      <c r="F17" s="44">
        <f>SUM(F18:F20)</f>
        <v>250488.40000000002</v>
      </c>
      <c r="G17" s="44">
        <f>SUM(G18:G20)</f>
        <v>258961.40000000002</v>
      </c>
      <c r="H17" s="44">
        <f>SUM(H18:H20)</f>
        <v>264828.09999999998</v>
      </c>
    </row>
    <row r="18" spans="1:9" ht="30">
      <c r="A18" s="45" t="s">
        <v>92</v>
      </c>
      <c r="B18" s="56" t="s">
        <v>97</v>
      </c>
      <c r="C18" s="53" t="s">
        <v>49</v>
      </c>
      <c r="D18" s="53" t="s">
        <v>14</v>
      </c>
      <c r="E18" s="53" t="s">
        <v>12</v>
      </c>
      <c r="F18" s="49">
        <v>47311.9</v>
      </c>
      <c r="G18" s="49">
        <v>60966.3</v>
      </c>
      <c r="H18" s="49">
        <v>56146.6</v>
      </c>
    </row>
    <row r="19" spans="1:9">
      <c r="A19" s="52" t="s">
        <v>93</v>
      </c>
      <c r="B19" s="56" t="s">
        <v>98</v>
      </c>
      <c r="C19" s="53" t="s">
        <v>49</v>
      </c>
      <c r="D19" s="53" t="s">
        <v>14</v>
      </c>
      <c r="E19" s="53" t="s">
        <v>12</v>
      </c>
      <c r="F19" s="49">
        <v>25181.9</v>
      </c>
      <c r="G19" s="49">
        <v>8972.9</v>
      </c>
      <c r="H19" s="49">
        <v>8972.9</v>
      </c>
    </row>
    <row r="20" spans="1:9" ht="75">
      <c r="A20" s="45" t="s">
        <v>95</v>
      </c>
      <c r="B20" s="56" t="s">
        <v>99</v>
      </c>
      <c r="C20" s="53" t="s">
        <v>49</v>
      </c>
      <c r="D20" s="53" t="s">
        <v>14</v>
      </c>
      <c r="E20" s="53" t="s">
        <v>12</v>
      </c>
      <c r="F20" s="49">
        <v>177994.6</v>
      </c>
      <c r="G20" s="49">
        <v>189022.2</v>
      </c>
      <c r="H20" s="49">
        <v>199708.6</v>
      </c>
    </row>
    <row r="21" spans="1:9" s="6" customFormat="1">
      <c r="A21" s="54" t="s">
        <v>100</v>
      </c>
      <c r="B21" s="55" t="s">
        <v>114</v>
      </c>
      <c r="C21" s="51"/>
      <c r="D21" s="51"/>
      <c r="E21" s="51"/>
      <c r="F21" s="44">
        <f>SUM(F22:F37)</f>
        <v>367582.89999999997</v>
      </c>
      <c r="G21" s="44">
        <f>SUM(G22:G37)</f>
        <v>395805.30000000005</v>
      </c>
      <c r="H21" s="44">
        <f>SUM(H22:H37)</f>
        <v>399095.3</v>
      </c>
      <c r="I21" s="21"/>
    </row>
    <row r="22" spans="1:9" ht="30">
      <c r="A22" s="45" t="s">
        <v>92</v>
      </c>
      <c r="B22" s="56" t="s">
        <v>115</v>
      </c>
      <c r="C22" s="53" t="s">
        <v>49</v>
      </c>
      <c r="D22" s="53" t="s">
        <v>14</v>
      </c>
      <c r="E22" s="53" t="s">
        <v>11</v>
      </c>
      <c r="F22" s="49">
        <v>40715.5</v>
      </c>
      <c r="G22" s="49">
        <v>58344.9</v>
      </c>
      <c r="H22" s="49">
        <v>54284.4</v>
      </c>
    </row>
    <row r="23" spans="1:9">
      <c r="A23" s="45" t="s">
        <v>101</v>
      </c>
      <c r="B23" s="56" t="s">
        <v>116</v>
      </c>
      <c r="C23" s="53" t="s">
        <v>49</v>
      </c>
      <c r="D23" s="53" t="s">
        <v>14</v>
      </c>
      <c r="E23" s="53" t="s">
        <v>11</v>
      </c>
      <c r="F23" s="49">
        <v>628.70000000000005</v>
      </c>
      <c r="G23" s="49">
        <v>654.1</v>
      </c>
      <c r="H23" s="49">
        <v>681</v>
      </c>
    </row>
    <row r="24" spans="1:9">
      <c r="A24" s="45" t="s">
        <v>102</v>
      </c>
      <c r="B24" s="56" t="s">
        <v>117</v>
      </c>
      <c r="C24" s="53" t="s">
        <v>49</v>
      </c>
      <c r="D24" s="53" t="s">
        <v>14</v>
      </c>
      <c r="E24" s="53" t="s">
        <v>11</v>
      </c>
      <c r="F24" s="49">
        <v>3019.5</v>
      </c>
      <c r="G24" s="49">
        <v>670.3</v>
      </c>
      <c r="H24" s="49">
        <v>821.4</v>
      </c>
    </row>
    <row r="25" spans="1:9" ht="30">
      <c r="A25" s="45" t="s">
        <v>103</v>
      </c>
      <c r="B25" s="56" t="s">
        <v>118</v>
      </c>
      <c r="C25" s="53" t="s">
        <v>49</v>
      </c>
      <c r="D25" s="53" t="s">
        <v>14</v>
      </c>
      <c r="E25" s="53" t="s">
        <v>11</v>
      </c>
      <c r="F25" s="49">
        <v>1578</v>
      </c>
      <c r="G25" s="49">
        <v>595.79999999999995</v>
      </c>
      <c r="H25" s="49">
        <v>660.1</v>
      </c>
    </row>
    <row r="26" spans="1:9" ht="30">
      <c r="A26" s="45" t="s">
        <v>104</v>
      </c>
      <c r="B26" s="56" t="s">
        <v>119</v>
      </c>
      <c r="C26" s="53" t="s">
        <v>49</v>
      </c>
      <c r="D26" s="53" t="s">
        <v>14</v>
      </c>
      <c r="E26" s="53" t="s">
        <v>11</v>
      </c>
      <c r="F26" s="49">
        <v>1127.0999999999999</v>
      </c>
      <c r="G26" s="49">
        <v>1277.3</v>
      </c>
      <c r="H26" s="49">
        <v>1328.9</v>
      </c>
    </row>
    <row r="27" spans="1:9" ht="30">
      <c r="A27" s="45" t="s">
        <v>105</v>
      </c>
      <c r="B27" s="56" t="s">
        <v>120</v>
      </c>
      <c r="C27" s="53" t="s">
        <v>49</v>
      </c>
      <c r="D27" s="53" t="s">
        <v>14</v>
      </c>
      <c r="E27" s="53" t="s">
        <v>11</v>
      </c>
      <c r="F27" s="49">
        <v>1397.9</v>
      </c>
      <c r="G27" s="49">
        <v>554.29999999999995</v>
      </c>
      <c r="H27" s="49">
        <v>613</v>
      </c>
    </row>
    <row r="28" spans="1:9" ht="45">
      <c r="A28" s="45" t="s">
        <v>106</v>
      </c>
      <c r="B28" s="56" t="s">
        <v>121</v>
      </c>
      <c r="C28" s="53" t="s">
        <v>49</v>
      </c>
      <c r="D28" s="53" t="s">
        <v>14</v>
      </c>
      <c r="E28" s="53" t="s">
        <v>11</v>
      </c>
      <c r="F28" s="49">
        <v>193.6</v>
      </c>
      <c r="G28" s="49">
        <v>202.4</v>
      </c>
      <c r="H28" s="49">
        <v>211.5</v>
      </c>
    </row>
    <row r="29" spans="1:9" s="2" customFormat="1">
      <c r="A29" s="45" t="s">
        <v>94</v>
      </c>
      <c r="B29" s="56" t="s">
        <v>122</v>
      </c>
      <c r="C29" s="53" t="s">
        <v>49</v>
      </c>
      <c r="D29" s="53" t="s">
        <v>14</v>
      </c>
      <c r="E29" s="53" t="s">
        <v>11</v>
      </c>
      <c r="F29" s="57"/>
      <c r="G29" s="57"/>
      <c r="H29" s="58"/>
      <c r="I29" s="15"/>
    </row>
    <row r="30" spans="1:9" s="2" customFormat="1" ht="75">
      <c r="A30" s="45" t="s">
        <v>95</v>
      </c>
      <c r="B30" s="56" t="s">
        <v>123</v>
      </c>
      <c r="C30" s="53" t="s">
        <v>49</v>
      </c>
      <c r="D30" s="53" t="s">
        <v>14</v>
      </c>
      <c r="E30" s="53" t="s">
        <v>11</v>
      </c>
      <c r="F30" s="49">
        <v>272946.09999999998</v>
      </c>
      <c r="G30" s="49">
        <v>290555.3</v>
      </c>
      <c r="H30" s="49">
        <v>297544.09999999998</v>
      </c>
      <c r="I30" s="15"/>
    </row>
    <row r="31" spans="1:9" s="2" customFormat="1" ht="45">
      <c r="A31" s="45" t="s">
        <v>107</v>
      </c>
      <c r="B31" s="56" t="s">
        <v>124</v>
      </c>
      <c r="C31" s="53" t="s">
        <v>49</v>
      </c>
      <c r="D31" s="53" t="s">
        <v>14</v>
      </c>
      <c r="E31" s="53" t="s">
        <v>11</v>
      </c>
      <c r="F31" s="49">
        <v>2836.2</v>
      </c>
      <c r="G31" s="49">
        <v>3428.4</v>
      </c>
      <c r="H31" s="49">
        <v>3428.4</v>
      </c>
      <c r="I31" s="15"/>
    </row>
    <row r="32" spans="1:9" s="2" customFormat="1" ht="30">
      <c r="A32" s="45" t="s">
        <v>108</v>
      </c>
      <c r="B32" s="56" t="s">
        <v>125</v>
      </c>
      <c r="C32" s="53" t="s">
        <v>49</v>
      </c>
      <c r="D32" s="53" t="s">
        <v>14</v>
      </c>
      <c r="E32" s="53" t="s">
        <v>11</v>
      </c>
      <c r="F32" s="49">
        <v>13124.2</v>
      </c>
      <c r="G32" s="49">
        <v>13436.6</v>
      </c>
      <c r="H32" s="49">
        <v>13436.6</v>
      </c>
      <c r="I32" s="15"/>
    </row>
    <row r="33" spans="1:9" ht="30">
      <c r="A33" s="45" t="s">
        <v>109</v>
      </c>
      <c r="B33" s="56" t="s">
        <v>126</v>
      </c>
      <c r="C33" s="53" t="s">
        <v>49</v>
      </c>
      <c r="D33" s="53" t="s">
        <v>14</v>
      </c>
      <c r="E33" s="53" t="s">
        <v>11</v>
      </c>
      <c r="F33" s="49">
        <v>20407.099999999999</v>
      </c>
      <c r="G33" s="49">
        <v>20116.900000000001</v>
      </c>
      <c r="H33" s="49">
        <v>20116.900000000001</v>
      </c>
    </row>
    <row r="34" spans="1:9" s="6" customFormat="1" ht="30">
      <c r="A34" s="52" t="s">
        <v>110</v>
      </c>
      <c r="B34" s="56" t="s">
        <v>127</v>
      </c>
      <c r="C34" s="53" t="s">
        <v>49</v>
      </c>
      <c r="D34" s="53" t="s">
        <v>14</v>
      </c>
      <c r="E34" s="53" t="s">
        <v>11</v>
      </c>
      <c r="F34" s="49">
        <v>1752.1</v>
      </c>
      <c r="G34" s="49">
        <v>0</v>
      </c>
      <c r="H34" s="49">
        <v>0</v>
      </c>
      <c r="I34" s="21"/>
    </row>
    <row r="35" spans="1:9" ht="30">
      <c r="A35" s="52" t="s">
        <v>111</v>
      </c>
      <c r="B35" s="56" t="s">
        <v>127</v>
      </c>
      <c r="C35" s="53" t="s">
        <v>49</v>
      </c>
      <c r="D35" s="53" t="s">
        <v>14</v>
      </c>
      <c r="E35" s="53" t="s">
        <v>11</v>
      </c>
      <c r="F35" s="49">
        <v>2092.6</v>
      </c>
      <c r="G35" s="49">
        <v>0</v>
      </c>
      <c r="H35" s="49">
        <v>0</v>
      </c>
    </row>
    <row r="36" spans="1:9" ht="45">
      <c r="A36" s="45" t="s">
        <v>112</v>
      </c>
      <c r="B36" s="56" t="s">
        <v>128</v>
      </c>
      <c r="C36" s="53" t="s">
        <v>49</v>
      </c>
      <c r="D36" s="53" t="s">
        <v>14</v>
      </c>
      <c r="E36" s="53" t="s">
        <v>11</v>
      </c>
      <c r="F36" s="49">
        <v>647.9</v>
      </c>
      <c r="G36" s="49">
        <v>647.9</v>
      </c>
      <c r="H36" s="49">
        <v>647.9</v>
      </c>
    </row>
    <row r="37" spans="1:9" ht="30">
      <c r="A37" s="45" t="s">
        <v>113</v>
      </c>
      <c r="B37" s="56" t="s">
        <v>129</v>
      </c>
      <c r="C37" s="53" t="s">
        <v>49</v>
      </c>
      <c r="D37" s="53" t="s">
        <v>14</v>
      </c>
      <c r="E37" s="53" t="s">
        <v>11</v>
      </c>
      <c r="F37" s="49">
        <v>5116.3999999999996</v>
      </c>
      <c r="G37" s="49">
        <v>5321.1</v>
      </c>
      <c r="H37" s="49">
        <v>5321.1</v>
      </c>
    </row>
    <row r="38" spans="1:9" s="6" customFormat="1">
      <c r="A38" s="54" t="s">
        <v>130</v>
      </c>
      <c r="B38" s="55" t="s">
        <v>136</v>
      </c>
      <c r="C38" s="51"/>
      <c r="D38" s="51"/>
      <c r="E38" s="51"/>
      <c r="F38" s="44">
        <f>SUM(F39:F45)</f>
        <v>40817.1</v>
      </c>
      <c r="G38" s="44">
        <f t="shared" ref="G38:H38" si="3">SUM(G39:G45)</f>
        <v>29365.399999999998</v>
      </c>
      <c r="H38" s="44">
        <f t="shared" si="3"/>
        <v>25418.6</v>
      </c>
      <c r="I38" s="21"/>
    </row>
    <row r="39" spans="1:9" ht="30">
      <c r="A39" s="45" t="s">
        <v>92</v>
      </c>
      <c r="B39" s="56" t="s">
        <v>137</v>
      </c>
      <c r="C39" s="53" t="s">
        <v>49</v>
      </c>
      <c r="D39" s="53" t="s">
        <v>14</v>
      </c>
      <c r="E39" s="53" t="s">
        <v>15</v>
      </c>
      <c r="F39" s="49">
        <v>16430</v>
      </c>
      <c r="G39" s="49">
        <v>16430</v>
      </c>
      <c r="H39" s="49">
        <v>16430</v>
      </c>
    </row>
    <row r="40" spans="1:9" s="6" customFormat="1">
      <c r="A40" s="45" t="s">
        <v>131</v>
      </c>
      <c r="B40" s="56" t="s">
        <v>138</v>
      </c>
      <c r="C40" s="53" t="s">
        <v>49</v>
      </c>
      <c r="D40" s="53" t="s">
        <v>14</v>
      </c>
      <c r="E40" s="53" t="s">
        <v>15</v>
      </c>
      <c r="F40" s="57">
        <v>18629.800000000003</v>
      </c>
      <c r="G40" s="57">
        <v>9256.1</v>
      </c>
      <c r="H40" s="58">
        <v>5161.6000000000004</v>
      </c>
      <c r="I40" s="21"/>
    </row>
    <row r="41" spans="1:9" s="7" customFormat="1">
      <c r="A41" s="45" t="s">
        <v>132</v>
      </c>
      <c r="B41" s="56" t="s">
        <v>138</v>
      </c>
      <c r="C41" s="53" t="s">
        <v>51</v>
      </c>
      <c r="D41" s="53" t="s">
        <v>14</v>
      </c>
      <c r="E41" s="53" t="s">
        <v>15</v>
      </c>
      <c r="F41" s="59">
        <v>123</v>
      </c>
      <c r="G41" s="49">
        <v>0</v>
      </c>
      <c r="H41" s="49">
        <v>0</v>
      </c>
      <c r="I41" s="20"/>
    </row>
    <row r="42" spans="1:9" s="6" customFormat="1" ht="30">
      <c r="A42" s="45" t="s">
        <v>133</v>
      </c>
      <c r="B42" s="56" t="s">
        <v>138</v>
      </c>
      <c r="C42" s="53" t="s">
        <v>52</v>
      </c>
      <c r="D42" s="53" t="s">
        <v>14</v>
      </c>
      <c r="E42" s="53" t="s">
        <v>15</v>
      </c>
      <c r="F42" s="59">
        <v>123</v>
      </c>
      <c r="G42" s="49">
        <v>0</v>
      </c>
      <c r="H42" s="49">
        <v>0</v>
      </c>
      <c r="I42" s="21"/>
    </row>
    <row r="43" spans="1:9" ht="30">
      <c r="A43" s="45" t="s">
        <v>134</v>
      </c>
      <c r="B43" s="56" t="s">
        <v>138</v>
      </c>
      <c r="C43" s="53" t="s">
        <v>53</v>
      </c>
      <c r="D43" s="53" t="s">
        <v>14</v>
      </c>
      <c r="E43" s="53" t="s">
        <v>15</v>
      </c>
      <c r="F43" s="59">
        <v>163.6</v>
      </c>
      <c r="G43" s="49">
        <v>0</v>
      </c>
      <c r="H43" s="49">
        <v>0</v>
      </c>
    </row>
    <row r="44" spans="1:9" s="6" customFormat="1" ht="75">
      <c r="A44" s="45" t="s">
        <v>95</v>
      </c>
      <c r="B44" s="56" t="s">
        <v>139</v>
      </c>
      <c r="C44" s="53" t="s">
        <v>49</v>
      </c>
      <c r="D44" s="53" t="s">
        <v>14</v>
      </c>
      <c r="E44" s="53" t="s">
        <v>15</v>
      </c>
      <c r="F44" s="49">
        <v>3523.7</v>
      </c>
      <c r="G44" s="49">
        <v>3679.3</v>
      </c>
      <c r="H44" s="49">
        <v>3827</v>
      </c>
      <c r="I44" s="21"/>
    </row>
    <row r="45" spans="1:9" ht="30">
      <c r="A45" s="52" t="s">
        <v>135</v>
      </c>
      <c r="B45" s="56" t="s">
        <v>140</v>
      </c>
      <c r="C45" s="53" t="s">
        <v>49</v>
      </c>
      <c r="D45" s="53" t="s">
        <v>14</v>
      </c>
      <c r="E45" s="53" t="s">
        <v>15</v>
      </c>
      <c r="F45" s="49">
        <v>1824</v>
      </c>
      <c r="G45" s="49">
        <v>0</v>
      </c>
      <c r="H45" s="49">
        <v>0</v>
      </c>
    </row>
    <row r="46" spans="1:9" s="6" customFormat="1">
      <c r="A46" s="54" t="s">
        <v>141</v>
      </c>
      <c r="B46" s="55" t="s">
        <v>152</v>
      </c>
      <c r="C46" s="51"/>
      <c r="D46" s="43"/>
      <c r="E46" s="43"/>
      <c r="F46" s="44">
        <f>SUM(F47:F55)</f>
        <v>25309.3</v>
      </c>
      <c r="G46" s="44">
        <f t="shared" ref="G46:H46" si="4">SUM(G47:G55)</f>
        <v>23920.799999999999</v>
      </c>
      <c r="H46" s="44">
        <f t="shared" si="4"/>
        <v>19652.699999999997</v>
      </c>
      <c r="I46" s="21"/>
    </row>
    <row r="47" spans="1:9" ht="30">
      <c r="A47" s="45" t="s">
        <v>142</v>
      </c>
      <c r="B47" s="56" t="s">
        <v>153</v>
      </c>
      <c r="C47" s="53" t="s">
        <v>54</v>
      </c>
      <c r="D47" s="53" t="s">
        <v>14</v>
      </c>
      <c r="E47" s="53" t="s">
        <v>10</v>
      </c>
      <c r="F47" s="49">
        <v>5890.5</v>
      </c>
      <c r="G47" s="49">
        <v>5960.9</v>
      </c>
      <c r="H47" s="49">
        <v>6164.2</v>
      </c>
    </row>
    <row r="48" spans="1:9" ht="30">
      <c r="A48" s="45" t="s">
        <v>143</v>
      </c>
      <c r="B48" s="56" t="s">
        <v>154</v>
      </c>
      <c r="C48" s="53" t="s">
        <v>50</v>
      </c>
      <c r="D48" s="53" t="s">
        <v>14</v>
      </c>
      <c r="E48" s="53" t="s">
        <v>10</v>
      </c>
      <c r="F48" s="49">
        <v>462.7</v>
      </c>
      <c r="G48" s="49">
        <v>473.3</v>
      </c>
      <c r="H48" s="49">
        <v>484.4</v>
      </c>
    </row>
    <row r="49" spans="1:9" ht="30">
      <c r="A49" s="45" t="s">
        <v>144</v>
      </c>
      <c r="B49" s="56" t="s">
        <v>154</v>
      </c>
      <c r="C49" s="53" t="s">
        <v>55</v>
      </c>
      <c r="D49" s="53" t="s">
        <v>14</v>
      </c>
      <c r="E49" s="53" t="s">
        <v>10</v>
      </c>
      <c r="F49" s="49">
        <v>11.9</v>
      </c>
      <c r="G49" s="49">
        <v>11.9</v>
      </c>
      <c r="H49" s="49">
        <v>11.9</v>
      </c>
    </row>
    <row r="50" spans="1:9" s="7" customFormat="1" ht="45">
      <c r="A50" s="45" t="s">
        <v>148</v>
      </c>
      <c r="B50" s="56" t="s">
        <v>155</v>
      </c>
      <c r="C50" s="53" t="s">
        <v>54</v>
      </c>
      <c r="D50" s="53" t="s">
        <v>14</v>
      </c>
      <c r="E50" s="53" t="s">
        <v>10</v>
      </c>
      <c r="F50" s="49">
        <v>4914.8</v>
      </c>
      <c r="G50" s="49">
        <v>4938.7</v>
      </c>
      <c r="H50" s="49">
        <v>4963.6000000000004</v>
      </c>
      <c r="I50" s="20"/>
    </row>
    <row r="51" spans="1:9" ht="45">
      <c r="A51" s="45" t="s">
        <v>145</v>
      </c>
      <c r="B51" s="56" t="s">
        <v>155</v>
      </c>
      <c r="C51" s="53" t="s">
        <v>50</v>
      </c>
      <c r="D51" s="53" t="s">
        <v>14</v>
      </c>
      <c r="E51" s="53" t="s">
        <v>10</v>
      </c>
      <c r="F51" s="49">
        <v>38.4</v>
      </c>
      <c r="G51" s="49">
        <v>38.4</v>
      </c>
      <c r="H51" s="49">
        <v>38.4</v>
      </c>
    </row>
    <row r="52" spans="1:9" s="6" customFormat="1" ht="30">
      <c r="A52" s="45" t="s">
        <v>146</v>
      </c>
      <c r="B52" s="56" t="s">
        <v>155</v>
      </c>
      <c r="C52" s="53" t="s">
        <v>49</v>
      </c>
      <c r="D52" s="53" t="s">
        <v>14</v>
      </c>
      <c r="E52" s="53" t="s">
        <v>10</v>
      </c>
      <c r="F52" s="49">
        <v>9931.5</v>
      </c>
      <c r="G52" s="49">
        <v>10311.9</v>
      </c>
      <c r="H52" s="49">
        <v>5717.1</v>
      </c>
      <c r="I52" s="21"/>
    </row>
    <row r="53" spans="1:9" ht="30">
      <c r="A53" s="45" t="s">
        <v>149</v>
      </c>
      <c r="B53" s="56" t="s">
        <v>156</v>
      </c>
      <c r="C53" s="53" t="s">
        <v>54</v>
      </c>
      <c r="D53" s="53" t="s">
        <v>14</v>
      </c>
      <c r="E53" s="53" t="s">
        <v>10</v>
      </c>
      <c r="F53" s="49">
        <v>2101.5</v>
      </c>
      <c r="G53" s="49">
        <v>2185.6999999999998</v>
      </c>
      <c r="H53" s="49">
        <v>2273.1</v>
      </c>
    </row>
    <row r="54" spans="1:9" s="7" customFormat="1">
      <c r="A54" s="45" t="s">
        <v>150</v>
      </c>
      <c r="B54" s="56" t="s">
        <v>156</v>
      </c>
      <c r="C54" s="53" t="s">
        <v>55</v>
      </c>
      <c r="D54" s="53" t="s">
        <v>14</v>
      </c>
      <c r="E54" s="53" t="s">
        <v>10</v>
      </c>
      <c r="F54" s="49">
        <v>0.1</v>
      </c>
      <c r="G54" s="49">
        <v>0</v>
      </c>
      <c r="H54" s="49">
        <v>0</v>
      </c>
      <c r="I54" s="20"/>
    </row>
    <row r="55" spans="1:9" s="6" customFormat="1" ht="30">
      <c r="A55" s="45" t="s">
        <v>151</v>
      </c>
      <c r="B55" s="56" t="s">
        <v>157</v>
      </c>
      <c r="C55" s="53" t="s">
        <v>49</v>
      </c>
      <c r="D55" s="53" t="s">
        <v>14</v>
      </c>
      <c r="E55" s="53" t="s">
        <v>10</v>
      </c>
      <c r="F55" s="49">
        <v>1957.9</v>
      </c>
      <c r="G55" s="49">
        <v>0</v>
      </c>
      <c r="H55" s="49">
        <v>0</v>
      </c>
      <c r="I55" s="21"/>
    </row>
    <row r="56" spans="1:9" s="5" customFormat="1">
      <c r="A56" s="79" t="s">
        <v>158</v>
      </c>
      <c r="B56" s="80" t="s">
        <v>15</v>
      </c>
      <c r="C56" s="81"/>
      <c r="D56" s="83"/>
      <c r="E56" s="83"/>
      <c r="F56" s="82">
        <f>F57+F59</f>
        <v>219.2</v>
      </c>
      <c r="G56" s="82">
        <f t="shared" ref="G56:H56" si="5">G57+G59</f>
        <v>219.2</v>
      </c>
      <c r="H56" s="82">
        <f t="shared" si="5"/>
        <v>219.2</v>
      </c>
      <c r="I56" s="20"/>
    </row>
    <row r="57" spans="1:9" s="6" customFormat="1">
      <c r="A57" s="40" t="s">
        <v>159</v>
      </c>
      <c r="B57" s="55" t="s">
        <v>162</v>
      </c>
      <c r="C57" s="51"/>
      <c r="D57" s="51"/>
      <c r="E57" s="51"/>
      <c r="F57" s="60">
        <f>F58</f>
        <v>159.5</v>
      </c>
      <c r="G57" s="60">
        <f t="shared" ref="G57:H57" si="6">G58</f>
        <v>159.5</v>
      </c>
      <c r="H57" s="60">
        <f t="shared" si="6"/>
        <v>159.5</v>
      </c>
      <c r="I57" s="21"/>
    </row>
    <row r="58" spans="1:9" s="7" customFormat="1" ht="30">
      <c r="A58" s="45" t="s">
        <v>160</v>
      </c>
      <c r="B58" s="56" t="s">
        <v>163</v>
      </c>
      <c r="C58" s="53" t="s">
        <v>50</v>
      </c>
      <c r="D58" s="53" t="s">
        <v>14</v>
      </c>
      <c r="E58" s="53" t="s">
        <v>14</v>
      </c>
      <c r="F58" s="59">
        <v>159.5</v>
      </c>
      <c r="G58" s="59">
        <v>159.5</v>
      </c>
      <c r="H58" s="59">
        <v>159.5</v>
      </c>
      <c r="I58" s="20"/>
    </row>
    <row r="59" spans="1:9" s="6" customFormat="1" ht="30">
      <c r="A59" s="40" t="s">
        <v>161</v>
      </c>
      <c r="B59" s="55" t="s">
        <v>164</v>
      </c>
      <c r="C59" s="51"/>
      <c r="D59" s="51"/>
      <c r="E59" s="51"/>
      <c r="F59" s="60">
        <f>F60</f>
        <v>59.7</v>
      </c>
      <c r="G59" s="60">
        <f t="shared" ref="G59:H59" si="7">G60</f>
        <v>59.7</v>
      </c>
      <c r="H59" s="60">
        <f t="shared" si="7"/>
        <v>59.7</v>
      </c>
      <c r="I59" s="21"/>
    </row>
    <row r="60" spans="1:9" s="6" customFormat="1" ht="30">
      <c r="A60" s="45" t="s">
        <v>160</v>
      </c>
      <c r="B60" s="56" t="s">
        <v>165</v>
      </c>
      <c r="C60" s="53" t="s">
        <v>50</v>
      </c>
      <c r="D60" s="53" t="s">
        <v>14</v>
      </c>
      <c r="E60" s="53" t="s">
        <v>14</v>
      </c>
      <c r="F60" s="59">
        <v>59.7</v>
      </c>
      <c r="G60" s="59">
        <v>59.7</v>
      </c>
      <c r="H60" s="59">
        <v>59.7</v>
      </c>
      <c r="I60" s="21"/>
    </row>
    <row r="61" spans="1:9" s="7" customFormat="1">
      <c r="A61" s="79" t="s">
        <v>166</v>
      </c>
      <c r="B61" s="80" t="s">
        <v>13</v>
      </c>
      <c r="C61" s="81"/>
      <c r="D61" s="81"/>
      <c r="E61" s="81"/>
      <c r="F61" s="82">
        <f>F62+F64+F87+F94+F117</f>
        <v>461524.1</v>
      </c>
      <c r="G61" s="82">
        <f>G62+G64+G87+G94+G117</f>
        <v>474362.20000000007</v>
      </c>
      <c r="H61" s="82">
        <f>H62+H64+H87+H94+H117</f>
        <v>491173.70000000007</v>
      </c>
      <c r="I61" s="20"/>
    </row>
    <row r="62" spans="1:9">
      <c r="A62" s="50" t="s">
        <v>472</v>
      </c>
      <c r="B62" s="55" t="s">
        <v>195</v>
      </c>
      <c r="C62" s="51"/>
      <c r="D62" s="51"/>
      <c r="E62" s="51"/>
      <c r="F62" s="44">
        <f>F63</f>
        <v>12550.2</v>
      </c>
      <c r="G62" s="44">
        <f t="shared" ref="G62:H62" si="8">G63</f>
        <v>12823.7</v>
      </c>
      <c r="H62" s="44">
        <f t="shared" si="8"/>
        <v>12862.3</v>
      </c>
    </row>
    <row r="63" spans="1:9" s="7" customFormat="1" ht="30">
      <c r="A63" s="52" t="s">
        <v>167</v>
      </c>
      <c r="B63" s="56" t="s">
        <v>196</v>
      </c>
      <c r="C63" s="53" t="s">
        <v>48</v>
      </c>
      <c r="D63" s="53" t="s">
        <v>16</v>
      </c>
      <c r="E63" s="53" t="s">
        <v>15</v>
      </c>
      <c r="F63" s="49">
        <v>12550.2</v>
      </c>
      <c r="G63" s="49">
        <v>12823.7</v>
      </c>
      <c r="H63" s="49">
        <v>12862.3</v>
      </c>
      <c r="I63" s="20"/>
    </row>
    <row r="64" spans="1:9">
      <c r="A64" s="54" t="s">
        <v>168</v>
      </c>
      <c r="B64" s="55" t="s">
        <v>197</v>
      </c>
      <c r="C64" s="51"/>
      <c r="D64" s="51"/>
      <c r="E64" s="51"/>
      <c r="F64" s="44">
        <f>SUM(F65:F86)</f>
        <v>265210.59999999998</v>
      </c>
      <c r="G64" s="44">
        <f>SUM(G65:G86)</f>
        <v>270286.40000000002</v>
      </c>
      <c r="H64" s="44">
        <f>SUM(H65:H86)</f>
        <v>278350.80000000005</v>
      </c>
    </row>
    <row r="65" spans="1:8" ht="30">
      <c r="A65" s="45" t="s">
        <v>169</v>
      </c>
      <c r="B65" s="56" t="s">
        <v>198</v>
      </c>
      <c r="C65" s="53" t="s">
        <v>56</v>
      </c>
      <c r="D65" s="53" t="s">
        <v>16</v>
      </c>
      <c r="E65" s="53" t="s">
        <v>12</v>
      </c>
      <c r="F65" s="49">
        <v>5841.6</v>
      </c>
      <c r="G65" s="49">
        <v>6075.2</v>
      </c>
      <c r="H65" s="49">
        <v>6318.2</v>
      </c>
    </row>
    <row r="66" spans="1:8" ht="30">
      <c r="A66" s="45" t="s">
        <v>170</v>
      </c>
      <c r="B66" s="56" t="s">
        <v>199</v>
      </c>
      <c r="C66" s="53" t="s">
        <v>50</v>
      </c>
      <c r="D66" s="53" t="s">
        <v>16</v>
      </c>
      <c r="E66" s="53" t="s">
        <v>15</v>
      </c>
      <c r="F66" s="49">
        <v>23.5</v>
      </c>
      <c r="G66" s="49">
        <v>22.8</v>
      </c>
      <c r="H66" s="49">
        <v>23.8</v>
      </c>
    </row>
    <row r="67" spans="1:8" ht="30">
      <c r="A67" s="45" t="s">
        <v>171</v>
      </c>
      <c r="B67" s="56" t="s">
        <v>199</v>
      </c>
      <c r="C67" s="53" t="s">
        <v>48</v>
      </c>
      <c r="D67" s="53" t="s">
        <v>16</v>
      </c>
      <c r="E67" s="53" t="s">
        <v>15</v>
      </c>
      <c r="F67" s="49">
        <v>2352.8000000000002</v>
      </c>
      <c r="G67" s="49">
        <v>2446.1</v>
      </c>
      <c r="H67" s="49">
        <v>2546.4</v>
      </c>
    </row>
    <row r="68" spans="1:8">
      <c r="A68" s="45" t="s">
        <v>172</v>
      </c>
      <c r="B68" s="56" t="s">
        <v>200</v>
      </c>
      <c r="C68" s="53" t="s">
        <v>50</v>
      </c>
      <c r="D68" s="53" t="s">
        <v>16</v>
      </c>
      <c r="E68" s="53" t="s">
        <v>15</v>
      </c>
      <c r="F68" s="49">
        <v>472</v>
      </c>
      <c r="G68" s="49">
        <v>487.6</v>
      </c>
      <c r="H68" s="49">
        <v>395.6</v>
      </c>
    </row>
    <row r="69" spans="1:8">
      <c r="A69" s="45" t="s">
        <v>173</v>
      </c>
      <c r="B69" s="56" t="s">
        <v>200</v>
      </c>
      <c r="C69" s="53" t="s">
        <v>48</v>
      </c>
      <c r="D69" s="53" t="s">
        <v>16</v>
      </c>
      <c r="E69" s="53" t="s">
        <v>15</v>
      </c>
      <c r="F69" s="49">
        <v>44101.3</v>
      </c>
      <c r="G69" s="49">
        <v>41326.6</v>
      </c>
      <c r="H69" s="49">
        <v>41416.9</v>
      </c>
    </row>
    <row r="70" spans="1:8" ht="30">
      <c r="A70" s="45" t="s">
        <v>174</v>
      </c>
      <c r="B70" s="56" t="s">
        <v>201</v>
      </c>
      <c r="C70" s="53" t="s">
        <v>50</v>
      </c>
      <c r="D70" s="53" t="s">
        <v>16</v>
      </c>
      <c r="E70" s="53" t="s">
        <v>15</v>
      </c>
      <c r="F70" s="49">
        <v>624.4</v>
      </c>
      <c r="G70" s="49">
        <v>1117.9000000000001</v>
      </c>
      <c r="H70" s="49">
        <v>1556.4</v>
      </c>
    </row>
    <row r="71" spans="1:8" ht="30">
      <c r="A71" s="45" t="s">
        <v>175</v>
      </c>
      <c r="B71" s="56" t="s">
        <v>201</v>
      </c>
      <c r="C71" s="53" t="s">
        <v>48</v>
      </c>
      <c r="D71" s="53" t="s">
        <v>16</v>
      </c>
      <c r="E71" s="53" t="s">
        <v>15</v>
      </c>
      <c r="F71" s="49">
        <v>114803.5</v>
      </c>
      <c r="G71" s="49">
        <v>118696.1</v>
      </c>
      <c r="H71" s="49">
        <v>122810.6</v>
      </c>
    </row>
    <row r="72" spans="1:8" ht="30">
      <c r="A72" s="45" t="s">
        <v>176</v>
      </c>
      <c r="B72" s="56" t="s">
        <v>202</v>
      </c>
      <c r="C72" s="53" t="s">
        <v>50</v>
      </c>
      <c r="D72" s="53" t="s">
        <v>16</v>
      </c>
      <c r="E72" s="53" t="s">
        <v>15</v>
      </c>
      <c r="F72" s="49">
        <v>4</v>
      </c>
      <c r="G72" s="49">
        <v>5.7</v>
      </c>
      <c r="H72" s="49">
        <v>6</v>
      </c>
    </row>
    <row r="73" spans="1:8" ht="30">
      <c r="A73" s="45" t="s">
        <v>177</v>
      </c>
      <c r="B73" s="56" t="s">
        <v>202</v>
      </c>
      <c r="C73" s="53" t="s">
        <v>48</v>
      </c>
      <c r="D73" s="53" t="s">
        <v>16</v>
      </c>
      <c r="E73" s="53" t="s">
        <v>15</v>
      </c>
      <c r="F73" s="49">
        <v>491.6</v>
      </c>
      <c r="G73" s="49">
        <v>509.6</v>
      </c>
      <c r="H73" s="49">
        <v>529.9</v>
      </c>
    </row>
    <row r="74" spans="1:8" ht="30">
      <c r="A74" s="45" t="s">
        <v>178</v>
      </c>
      <c r="B74" s="56" t="s">
        <v>203</v>
      </c>
      <c r="C74" s="53" t="s">
        <v>50</v>
      </c>
      <c r="D74" s="53" t="s">
        <v>16</v>
      </c>
      <c r="E74" s="53" t="s">
        <v>15</v>
      </c>
      <c r="F74" s="49">
        <v>6.7</v>
      </c>
      <c r="G74" s="49">
        <v>10.199999999999999</v>
      </c>
      <c r="H74" s="49">
        <v>10.5</v>
      </c>
    </row>
    <row r="75" spans="1:8" ht="30">
      <c r="A75" s="45" t="s">
        <v>179</v>
      </c>
      <c r="B75" s="56" t="s">
        <v>203</v>
      </c>
      <c r="C75" s="53" t="s">
        <v>48</v>
      </c>
      <c r="D75" s="53" t="s">
        <v>16</v>
      </c>
      <c r="E75" s="53" t="s">
        <v>15</v>
      </c>
      <c r="F75" s="49">
        <v>402.8</v>
      </c>
      <c r="G75" s="49">
        <v>415.7</v>
      </c>
      <c r="H75" s="49">
        <v>432.5</v>
      </c>
    </row>
    <row r="76" spans="1:8" ht="30">
      <c r="A76" s="45" t="s">
        <v>180</v>
      </c>
      <c r="B76" s="56" t="s">
        <v>204</v>
      </c>
      <c r="C76" s="53" t="s">
        <v>50</v>
      </c>
      <c r="D76" s="53" t="s">
        <v>16</v>
      </c>
      <c r="E76" s="53" t="s">
        <v>15</v>
      </c>
      <c r="F76" s="49">
        <v>12.7</v>
      </c>
      <c r="G76" s="49">
        <v>13.3</v>
      </c>
      <c r="H76" s="49">
        <v>15.5</v>
      </c>
    </row>
    <row r="77" spans="1:8" ht="30">
      <c r="A77" s="45" t="s">
        <v>181</v>
      </c>
      <c r="B77" s="56" t="s">
        <v>204</v>
      </c>
      <c r="C77" s="53" t="s">
        <v>48</v>
      </c>
      <c r="D77" s="53" t="s">
        <v>16</v>
      </c>
      <c r="E77" s="53" t="s">
        <v>15</v>
      </c>
      <c r="F77" s="49">
        <v>905.8</v>
      </c>
      <c r="G77" s="49">
        <v>940.9</v>
      </c>
      <c r="H77" s="49">
        <v>975.2</v>
      </c>
    </row>
    <row r="78" spans="1:8" ht="30">
      <c r="A78" s="45" t="s">
        <v>182</v>
      </c>
      <c r="B78" s="56" t="s">
        <v>205</v>
      </c>
      <c r="C78" s="53" t="s">
        <v>50</v>
      </c>
      <c r="D78" s="53" t="s">
        <v>16</v>
      </c>
      <c r="E78" s="53" t="s">
        <v>15</v>
      </c>
      <c r="F78" s="49">
        <v>222.8</v>
      </c>
      <c r="G78" s="49">
        <v>197.6</v>
      </c>
      <c r="H78" s="49">
        <v>197.9</v>
      </c>
    </row>
    <row r="79" spans="1:8" ht="30">
      <c r="A79" s="45" t="s">
        <v>183</v>
      </c>
      <c r="B79" s="56" t="s">
        <v>205</v>
      </c>
      <c r="C79" s="53" t="s">
        <v>48</v>
      </c>
      <c r="D79" s="53" t="s">
        <v>16</v>
      </c>
      <c r="E79" s="53" t="s">
        <v>15</v>
      </c>
      <c r="F79" s="49">
        <v>17278.5</v>
      </c>
      <c r="G79" s="49">
        <v>17942.7</v>
      </c>
      <c r="H79" s="49">
        <v>18607.2</v>
      </c>
    </row>
    <row r="80" spans="1:8" ht="30">
      <c r="A80" s="45" t="s">
        <v>184</v>
      </c>
      <c r="B80" s="56" t="s">
        <v>206</v>
      </c>
      <c r="C80" s="53" t="s">
        <v>50</v>
      </c>
      <c r="D80" s="53" t="s">
        <v>16</v>
      </c>
      <c r="E80" s="53" t="s">
        <v>15</v>
      </c>
      <c r="F80" s="49">
        <v>840.2</v>
      </c>
      <c r="G80" s="49">
        <v>726.7</v>
      </c>
      <c r="H80" s="49">
        <v>760.6</v>
      </c>
    </row>
    <row r="81" spans="1:9" ht="30">
      <c r="A81" s="45" t="s">
        <v>185</v>
      </c>
      <c r="B81" s="56" t="s">
        <v>206</v>
      </c>
      <c r="C81" s="53" t="s">
        <v>48</v>
      </c>
      <c r="D81" s="53" t="s">
        <v>16</v>
      </c>
      <c r="E81" s="53" t="s">
        <v>15</v>
      </c>
      <c r="F81" s="49">
        <v>61800</v>
      </c>
      <c r="G81" s="49">
        <v>64231.3</v>
      </c>
      <c r="H81" s="49">
        <v>66608.399999999994</v>
      </c>
    </row>
    <row r="82" spans="1:9" ht="30">
      <c r="A82" s="45" t="s">
        <v>186</v>
      </c>
      <c r="B82" s="56" t="s">
        <v>207</v>
      </c>
      <c r="C82" s="53" t="s">
        <v>50</v>
      </c>
      <c r="D82" s="53" t="s">
        <v>16</v>
      </c>
      <c r="E82" s="53" t="s">
        <v>15</v>
      </c>
      <c r="F82" s="49">
        <v>106</v>
      </c>
      <c r="G82" s="49">
        <v>185.3</v>
      </c>
      <c r="H82" s="49">
        <v>189.4</v>
      </c>
    </row>
    <row r="83" spans="1:9" ht="30">
      <c r="A83" s="45" t="s">
        <v>187</v>
      </c>
      <c r="B83" s="56" t="s">
        <v>208</v>
      </c>
      <c r="C83" s="53" t="s">
        <v>50</v>
      </c>
      <c r="D83" s="53" t="s">
        <v>16</v>
      </c>
      <c r="E83" s="53" t="s">
        <v>15</v>
      </c>
      <c r="F83" s="49">
        <v>89.3</v>
      </c>
      <c r="G83" s="49">
        <v>101.1</v>
      </c>
      <c r="H83" s="49">
        <v>101.1</v>
      </c>
    </row>
    <row r="84" spans="1:9" s="9" customFormat="1" ht="30">
      <c r="A84" s="45" t="s">
        <v>188</v>
      </c>
      <c r="B84" s="56" t="s">
        <v>208</v>
      </c>
      <c r="C84" s="53" t="s">
        <v>56</v>
      </c>
      <c r="D84" s="53" t="s">
        <v>16</v>
      </c>
      <c r="E84" s="53" t="s">
        <v>15</v>
      </c>
      <c r="F84" s="49">
        <v>9655.5</v>
      </c>
      <c r="G84" s="49">
        <v>9643.7000000000007</v>
      </c>
      <c r="H84" s="49">
        <v>9643.7000000000007</v>
      </c>
      <c r="I84" s="20"/>
    </row>
    <row r="85" spans="1:9" s="7" customFormat="1" ht="30">
      <c r="A85" s="45" t="s">
        <v>189</v>
      </c>
      <c r="B85" s="56" t="s">
        <v>209</v>
      </c>
      <c r="C85" s="53" t="s">
        <v>50</v>
      </c>
      <c r="D85" s="53" t="s">
        <v>16</v>
      </c>
      <c r="E85" s="53" t="s">
        <v>15</v>
      </c>
      <c r="F85" s="49">
        <v>54.4</v>
      </c>
      <c r="G85" s="49">
        <v>63.6</v>
      </c>
      <c r="H85" s="49">
        <v>66.2</v>
      </c>
      <c r="I85" s="20"/>
    </row>
    <row r="86" spans="1:9">
      <c r="A86" s="52" t="s">
        <v>190</v>
      </c>
      <c r="B86" s="56" t="s">
        <v>209</v>
      </c>
      <c r="C86" s="53" t="s">
        <v>56</v>
      </c>
      <c r="D86" s="53" t="s">
        <v>16</v>
      </c>
      <c r="E86" s="53" t="s">
        <v>15</v>
      </c>
      <c r="F86" s="49">
        <v>5121.2</v>
      </c>
      <c r="G86" s="49">
        <v>5126.7</v>
      </c>
      <c r="H86" s="49">
        <v>5138.8</v>
      </c>
    </row>
    <row r="87" spans="1:9" s="6" customFormat="1">
      <c r="A87" s="54" t="s">
        <v>191</v>
      </c>
      <c r="B87" s="55" t="s">
        <v>233</v>
      </c>
      <c r="C87" s="51"/>
      <c r="D87" s="43"/>
      <c r="E87" s="43"/>
      <c r="F87" s="44">
        <f>SUM(F88:F93)</f>
        <v>26274.399999999998</v>
      </c>
      <c r="G87" s="44">
        <f t="shared" ref="G87:H87" si="9">SUM(G88:G93)</f>
        <v>27290.799999999999</v>
      </c>
      <c r="H87" s="44">
        <f t="shared" si="9"/>
        <v>28655.5</v>
      </c>
      <c r="I87" s="21"/>
    </row>
    <row r="88" spans="1:9" s="6" customFormat="1" ht="30">
      <c r="A88" s="45" t="s">
        <v>142</v>
      </c>
      <c r="B88" s="56" t="s">
        <v>234</v>
      </c>
      <c r="C88" s="53" t="s">
        <v>54</v>
      </c>
      <c r="D88" s="53" t="s">
        <v>16</v>
      </c>
      <c r="E88" s="53" t="s">
        <v>17</v>
      </c>
      <c r="F88" s="49">
        <v>105.1</v>
      </c>
      <c r="G88" s="49">
        <v>105.3</v>
      </c>
      <c r="H88" s="49">
        <v>412.9</v>
      </c>
      <c r="I88" s="21"/>
    </row>
    <row r="89" spans="1:9" ht="30">
      <c r="A89" s="45" t="s">
        <v>143</v>
      </c>
      <c r="B89" s="56" t="s">
        <v>235</v>
      </c>
      <c r="C89" s="53" t="s">
        <v>50</v>
      </c>
      <c r="D89" s="53" t="s">
        <v>16</v>
      </c>
      <c r="E89" s="53" t="s">
        <v>17</v>
      </c>
      <c r="F89" s="49">
        <v>667.8</v>
      </c>
      <c r="G89" s="49">
        <v>694.5</v>
      </c>
      <c r="H89" s="49">
        <v>722.3</v>
      </c>
    </row>
    <row r="90" spans="1:9" ht="30">
      <c r="A90" s="45" t="s">
        <v>144</v>
      </c>
      <c r="B90" s="56" t="s">
        <v>235</v>
      </c>
      <c r="C90" s="53" t="s">
        <v>55</v>
      </c>
      <c r="D90" s="53" t="s">
        <v>16</v>
      </c>
      <c r="E90" s="53" t="s">
        <v>17</v>
      </c>
      <c r="F90" s="49">
        <v>22.6</v>
      </c>
      <c r="G90" s="49">
        <v>22.6</v>
      </c>
      <c r="H90" s="49">
        <v>22.5</v>
      </c>
    </row>
    <row r="91" spans="1:9" ht="30">
      <c r="A91" s="45" t="s">
        <v>192</v>
      </c>
      <c r="B91" s="56" t="s">
        <v>236</v>
      </c>
      <c r="C91" s="53" t="s">
        <v>54</v>
      </c>
      <c r="D91" s="53" t="s">
        <v>16</v>
      </c>
      <c r="E91" s="53" t="s">
        <v>17</v>
      </c>
      <c r="F91" s="49">
        <v>22060</v>
      </c>
      <c r="G91" s="49">
        <v>25219.1</v>
      </c>
      <c r="H91" s="49">
        <v>26227.7</v>
      </c>
    </row>
    <row r="92" spans="1:9" ht="30">
      <c r="A92" s="45" t="s">
        <v>193</v>
      </c>
      <c r="B92" s="56" t="s">
        <v>236</v>
      </c>
      <c r="C92" s="53" t="s">
        <v>50</v>
      </c>
      <c r="D92" s="53" t="s">
        <v>16</v>
      </c>
      <c r="E92" s="53" t="s">
        <v>17</v>
      </c>
      <c r="F92" s="49">
        <v>3418.3</v>
      </c>
      <c r="G92" s="49">
        <v>1248.7</v>
      </c>
      <c r="H92" s="49">
        <v>1269.5</v>
      </c>
    </row>
    <row r="93" spans="1:9" s="6" customFormat="1" ht="30">
      <c r="A93" s="45" t="s">
        <v>194</v>
      </c>
      <c r="B93" s="56" t="s">
        <v>236</v>
      </c>
      <c r="C93" s="53" t="s">
        <v>55</v>
      </c>
      <c r="D93" s="53" t="s">
        <v>16</v>
      </c>
      <c r="E93" s="53" t="s">
        <v>17</v>
      </c>
      <c r="F93" s="49">
        <v>0.6</v>
      </c>
      <c r="G93" s="49">
        <v>0.6</v>
      </c>
      <c r="H93" s="49">
        <v>0.6</v>
      </c>
      <c r="I93" s="21"/>
    </row>
    <row r="94" spans="1:9" s="7" customFormat="1">
      <c r="A94" s="54" t="s">
        <v>210</v>
      </c>
      <c r="B94" s="55" t="s">
        <v>237</v>
      </c>
      <c r="C94" s="51"/>
      <c r="D94" s="51"/>
      <c r="E94" s="51"/>
      <c r="F94" s="44">
        <f>SUM(F95:F116)</f>
        <v>79853.000000000015</v>
      </c>
      <c r="G94" s="44">
        <f>SUM(G95:G116)</f>
        <v>81969.899999999994</v>
      </c>
      <c r="H94" s="44">
        <f>SUM(H95:H116)</f>
        <v>84902.400000000009</v>
      </c>
      <c r="I94" s="20"/>
    </row>
    <row r="95" spans="1:9" s="6" customFormat="1" ht="19.5" customHeight="1">
      <c r="A95" s="45" t="s">
        <v>211</v>
      </c>
      <c r="B95" s="56" t="s">
        <v>238</v>
      </c>
      <c r="C95" s="53" t="s">
        <v>49</v>
      </c>
      <c r="D95" s="53" t="s">
        <v>14</v>
      </c>
      <c r="E95" s="53" t="s">
        <v>10</v>
      </c>
      <c r="F95" s="49">
        <v>708.3</v>
      </c>
      <c r="G95" s="49">
        <v>736.7</v>
      </c>
      <c r="H95" s="49">
        <v>764.9</v>
      </c>
      <c r="I95" s="21"/>
    </row>
    <row r="96" spans="1:9" ht="30">
      <c r="A96" s="45" t="s">
        <v>212</v>
      </c>
      <c r="B96" s="56" t="s">
        <v>239</v>
      </c>
      <c r="C96" s="53" t="s">
        <v>50</v>
      </c>
      <c r="D96" s="53" t="s">
        <v>16</v>
      </c>
      <c r="E96" s="53" t="s">
        <v>13</v>
      </c>
      <c r="F96" s="49">
        <v>168.4</v>
      </c>
      <c r="G96" s="49">
        <v>110.8</v>
      </c>
      <c r="H96" s="49">
        <v>115.1</v>
      </c>
    </row>
    <row r="97" spans="1:9" s="7" customFormat="1" ht="30">
      <c r="A97" s="45" t="s">
        <v>213</v>
      </c>
      <c r="B97" s="56" t="s">
        <v>239</v>
      </c>
      <c r="C97" s="53" t="s">
        <v>48</v>
      </c>
      <c r="D97" s="53" t="s">
        <v>16</v>
      </c>
      <c r="E97" s="53" t="s">
        <v>13</v>
      </c>
      <c r="F97" s="49">
        <v>20487.099999999999</v>
      </c>
      <c r="G97" s="49">
        <v>23586.5</v>
      </c>
      <c r="H97" s="49">
        <v>24529.1</v>
      </c>
      <c r="I97" s="20"/>
    </row>
    <row r="98" spans="1:9" ht="30">
      <c r="A98" s="45" t="s">
        <v>214</v>
      </c>
      <c r="B98" s="56" t="s">
        <v>240</v>
      </c>
      <c r="C98" s="53" t="s">
        <v>50</v>
      </c>
      <c r="D98" s="53" t="s">
        <v>16</v>
      </c>
      <c r="E98" s="53" t="s">
        <v>13</v>
      </c>
      <c r="F98" s="49">
        <v>26.8</v>
      </c>
      <c r="G98" s="49">
        <v>30.7</v>
      </c>
      <c r="H98" s="49">
        <v>31.9</v>
      </c>
    </row>
    <row r="99" spans="1:9" ht="30">
      <c r="A99" s="45" t="s">
        <v>215</v>
      </c>
      <c r="B99" s="56" t="s">
        <v>240</v>
      </c>
      <c r="C99" s="53" t="s">
        <v>48</v>
      </c>
      <c r="D99" s="53" t="s">
        <v>16</v>
      </c>
      <c r="E99" s="53" t="s">
        <v>13</v>
      </c>
      <c r="F99" s="49">
        <v>3325.5</v>
      </c>
      <c r="G99" s="49">
        <v>3457.9</v>
      </c>
      <c r="H99" s="49">
        <v>3596.3</v>
      </c>
    </row>
    <row r="100" spans="1:9" s="6" customFormat="1">
      <c r="A100" s="45" t="s">
        <v>216</v>
      </c>
      <c r="B100" s="56" t="s">
        <v>241</v>
      </c>
      <c r="C100" s="53" t="s">
        <v>50</v>
      </c>
      <c r="D100" s="53" t="s">
        <v>16</v>
      </c>
      <c r="E100" s="53" t="s">
        <v>13</v>
      </c>
      <c r="F100" s="49">
        <v>0.4</v>
      </c>
      <c r="G100" s="49">
        <v>0</v>
      </c>
      <c r="H100" s="49">
        <v>0</v>
      </c>
      <c r="I100" s="21"/>
    </row>
    <row r="101" spans="1:9">
      <c r="A101" s="45" t="s">
        <v>217</v>
      </c>
      <c r="B101" s="56" t="s">
        <v>241</v>
      </c>
      <c r="C101" s="53" t="s">
        <v>48</v>
      </c>
      <c r="D101" s="53" t="s">
        <v>16</v>
      </c>
      <c r="E101" s="53" t="s">
        <v>13</v>
      </c>
      <c r="F101" s="49">
        <v>17135.2</v>
      </c>
      <c r="G101" s="49">
        <v>17827.3</v>
      </c>
      <c r="H101" s="49">
        <v>18550.400000000001</v>
      </c>
    </row>
    <row r="102" spans="1:9" ht="30">
      <c r="A102" s="45" t="s">
        <v>218</v>
      </c>
      <c r="B102" s="56" t="s">
        <v>242</v>
      </c>
      <c r="C102" s="53" t="s">
        <v>50</v>
      </c>
      <c r="D102" s="53" t="s">
        <v>16</v>
      </c>
      <c r="E102" s="53" t="s">
        <v>13</v>
      </c>
      <c r="F102" s="49">
        <v>132</v>
      </c>
      <c r="G102" s="49">
        <v>132</v>
      </c>
      <c r="H102" s="49">
        <v>132</v>
      </c>
    </row>
    <row r="103" spans="1:9" ht="30">
      <c r="A103" s="45" t="s">
        <v>219</v>
      </c>
      <c r="B103" s="56" t="s">
        <v>242</v>
      </c>
      <c r="C103" s="53" t="s">
        <v>48</v>
      </c>
      <c r="D103" s="53" t="s">
        <v>16</v>
      </c>
      <c r="E103" s="53" t="s">
        <v>13</v>
      </c>
      <c r="F103" s="49">
        <v>7034.3</v>
      </c>
      <c r="G103" s="49">
        <v>7034.3</v>
      </c>
      <c r="H103" s="49">
        <v>7034.3</v>
      </c>
    </row>
    <row r="104" spans="1:9" s="4" customFormat="1" ht="45">
      <c r="A104" s="45" t="s">
        <v>220</v>
      </c>
      <c r="B104" s="56" t="s">
        <v>243</v>
      </c>
      <c r="C104" s="53" t="s">
        <v>50</v>
      </c>
      <c r="D104" s="53" t="s">
        <v>14</v>
      </c>
      <c r="E104" s="53" t="s">
        <v>10</v>
      </c>
      <c r="F104" s="49">
        <v>6.4</v>
      </c>
      <c r="G104" s="49">
        <v>6.6</v>
      </c>
      <c r="H104" s="49">
        <v>6.9</v>
      </c>
      <c r="I104" s="21"/>
    </row>
    <row r="105" spans="1:9" s="6" customFormat="1" ht="45">
      <c r="A105" s="45" t="s">
        <v>221</v>
      </c>
      <c r="B105" s="56" t="s">
        <v>243</v>
      </c>
      <c r="C105" s="53" t="s">
        <v>48</v>
      </c>
      <c r="D105" s="53" t="s">
        <v>14</v>
      </c>
      <c r="E105" s="53" t="s">
        <v>10</v>
      </c>
      <c r="F105" s="49">
        <v>11720.7</v>
      </c>
      <c r="G105" s="49">
        <v>12189.6</v>
      </c>
      <c r="H105" s="49">
        <v>12677.1</v>
      </c>
      <c r="I105" s="21"/>
    </row>
    <row r="106" spans="1:9" s="7" customFormat="1" ht="30">
      <c r="A106" s="45" t="s">
        <v>222</v>
      </c>
      <c r="B106" s="56" t="s">
        <v>244</v>
      </c>
      <c r="C106" s="53" t="s">
        <v>50</v>
      </c>
      <c r="D106" s="53" t="s">
        <v>16</v>
      </c>
      <c r="E106" s="53" t="s">
        <v>13</v>
      </c>
      <c r="F106" s="49">
        <v>40.1</v>
      </c>
      <c r="G106" s="49">
        <v>41.7</v>
      </c>
      <c r="H106" s="49">
        <v>43.4</v>
      </c>
      <c r="I106" s="20"/>
    </row>
    <row r="107" spans="1:9" s="7" customFormat="1" ht="30">
      <c r="A107" s="45" t="s">
        <v>223</v>
      </c>
      <c r="B107" s="56" t="s">
        <v>244</v>
      </c>
      <c r="C107" s="53" t="s">
        <v>48</v>
      </c>
      <c r="D107" s="53" t="s">
        <v>16</v>
      </c>
      <c r="E107" s="53" t="s">
        <v>13</v>
      </c>
      <c r="F107" s="49">
        <v>2723.5</v>
      </c>
      <c r="G107" s="49">
        <v>2832.3</v>
      </c>
      <c r="H107" s="49">
        <v>2945.6</v>
      </c>
      <c r="I107" s="20"/>
    </row>
    <row r="108" spans="1:9" s="7" customFormat="1" ht="30">
      <c r="A108" s="45" t="s">
        <v>224</v>
      </c>
      <c r="B108" s="56" t="s">
        <v>245</v>
      </c>
      <c r="C108" s="53" t="s">
        <v>48</v>
      </c>
      <c r="D108" s="53" t="s">
        <v>16</v>
      </c>
      <c r="E108" s="53" t="s">
        <v>13</v>
      </c>
      <c r="F108" s="49">
        <v>30</v>
      </c>
      <c r="G108" s="49">
        <v>90</v>
      </c>
      <c r="H108" s="49">
        <v>30</v>
      </c>
      <c r="I108" s="20"/>
    </row>
    <row r="109" spans="1:9" s="7" customFormat="1" ht="30">
      <c r="A109" s="45" t="s">
        <v>225</v>
      </c>
      <c r="B109" s="56" t="s">
        <v>246</v>
      </c>
      <c r="C109" s="53" t="s">
        <v>50</v>
      </c>
      <c r="D109" s="53" t="s">
        <v>16</v>
      </c>
      <c r="E109" s="53" t="s">
        <v>13</v>
      </c>
      <c r="F109" s="49">
        <v>4.3</v>
      </c>
      <c r="G109" s="49">
        <v>4.5</v>
      </c>
      <c r="H109" s="49">
        <v>4.7</v>
      </c>
      <c r="I109" s="20"/>
    </row>
    <row r="110" spans="1:9" s="6" customFormat="1" ht="30">
      <c r="A110" s="45" t="s">
        <v>226</v>
      </c>
      <c r="B110" s="56" t="s">
        <v>246</v>
      </c>
      <c r="C110" s="53" t="s">
        <v>48</v>
      </c>
      <c r="D110" s="53" t="s">
        <v>16</v>
      </c>
      <c r="E110" s="53" t="s">
        <v>13</v>
      </c>
      <c r="F110" s="49">
        <v>441.8</v>
      </c>
      <c r="G110" s="49">
        <v>459.8</v>
      </c>
      <c r="H110" s="49">
        <v>478.2</v>
      </c>
      <c r="I110" s="21"/>
    </row>
    <row r="111" spans="1:9" s="7" customFormat="1" ht="45">
      <c r="A111" s="45" t="s">
        <v>227</v>
      </c>
      <c r="B111" s="56" t="s">
        <v>247</v>
      </c>
      <c r="C111" s="53" t="s">
        <v>48</v>
      </c>
      <c r="D111" s="53" t="s">
        <v>16</v>
      </c>
      <c r="E111" s="53" t="s">
        <v>13</v>
      </c>
      <c r="F111" s="49">
        <v>9083.6</v>
      </c>
      <c r="G111" s="49">
        <v>9446.1</v>
      </c>
      <c r="H111" s="49">
        <v>9823.1</v>
      </c>
      <c r="I111" s="20"/>
    </row>
    <row r="112" spans="1:9" s="6" customFormat="1" ht="60">
      <c r="A112" s="45" t="s">
        <v>228</v>
      </c>
      <c r="B112" s="56" t="s">
        <v>248</v>
      </c>
      <c r="C112" s="53" t="s">
        <v>50</v>
      </c>
      <c r="D112" s="53" t="s">
        <v>16</v>
      </c>
      <c r="E112" s="53" t="s">
        <v>13</v>
      </c>
      <c r="F112" s="49">
        <v>23.8</v>
      </c>
      <c r="G112" s="49">
        <v>0</v>
      </c>
      <c r="H112" s="49">
        <v>0</v>
      </c>
      <c r="I112" s="21"/>
    </row>
    <row r="113" spans="1:9" ht="30">
      <c r="A113" s="45" t="s">
        <v>229</v>
      </c>
      <c r="B113" s="56" t="s">
        <v>249</v>
      </c>
      <c r="C113" s="53" t="s">
        <v>48</v>
      </c>
      <c r="D113" s="53" t="s">
        <v>16</v>
      </c>
      <c r="E113" s="53" t="s">
        <v>13</v>
      </c>
      <c r="F113" s="49">
        <v>20</v>
      </c>
      <c r="G113" s="49">
        <v>0</v>
      </c>
      <c r="H113" s="49">
        <v>0</v>
      </c>
    </row>
    <row r="114" spans="1:9" ht="45">
      <c r="A114" s="45" t="s">
        <v>230</v>
      </c>
      <c r="B114" s="56" t="s">
        <v>250</v>
      </c>
      <c r="C114" s="53" t="s">
        <v>48</v>
      </c>
      <c r="D114" s="53" t="s">
        <v>16</v>
      </c>
      <c r="E114" s="53" t="s">
        <v>13</v>
      </c>
      <c r="F114" s="49">
        <v>1471</v>
      </c>
      <c r="G114" s="49">
        <v>1527.2</v>
      </c>
      <c r="H114" s="49">
        <v>1585.3</v>
      </c>
    </row>
    <row r="115" spans="1:9" s="6" customFormat="1" ht="30">
      <c r="A115" s="45" t="s">
        <v>231</v>
      </c>
      <c r="B115" s="56" t="s">
        <v>251</v>
      </c>
      <c r="C115" s="53" t="s">
        <v>56</v>
      </c>
      <c r="D115" s="53" t="s">
        <v>16</v>
      </c>
      <c r="E115" s="53" t="s">
        <v>13</v>
      </c>
      <c r="F115" s="49">
        <v>2908.3</v>
      </c>
      <c r="G115" s="49">
        <v>0</v>
      </c>
      <c r="H115" s="49">
        <v>0</v>
      </c>
      <c r="I115" s="21"/>
    </row>
    <row r="116" spans="1:9">
      <c r="A116" s="52" t="s">
        <v>232</v>
      </c>
      <c r="B116" s="56" t="s">
        <v>252</v>
      </c>
      <c r="C116" s="53" t="s">
        <v>49</v>
      </c>
      <c r="D116" s="53" t="s">
        <v>14</v>
      </c>
      <c r="E116" s="53" t="s">
        <v>10</v>
      </c>
      <c r="F116" s="49">
        <v>2361.5</v>
      </c>
      <c r="G116" s="49">
        <v>2455.9</v>
      </c>
      <c r="H116" s="49">
        <v>2554.1</v>
      </c>
    </row>
    <row r="117" spans="1:9" s="6" customFormat="1">
      <c r="A117" s="54" t="s">
        <v>253</v>
      </c>
      <c r="B117" s="55" t="s">
        <v>256</v>
      </c>
      <c r="C117" s="51"/>
      <c r="D117" s="43"/>
      <c r="E117" s="43"/>
      <c r="F117" s="44">
        <f>SUM(F118:F120)</f>
        <v>77635.899999999994</v>
      </c>
      <c r="G117" s="44">
        <f t="shared" ref="G117:H117" si="10">SUM(G118:G120)</f>
        <v>81991.399999999994</v>
      </c>
      <c r="H117" s="44">
        <f t="shared" si="10"/>
        <v>86402.700000000012</v>
      </c>
      <c r="I117" s="21"/>
    </row>
    <row r="118" spans="1:9" s="1" customFormat="1" ht="30">
      <c r="A118" s="45" t="s">
        <v>92</v>
      </c>
      <c r="B118" s="56" t="s">
        <v>257</v>
      </c>
      <c r="C118" s="53" t="s">
        <v>49</v>
      </c>
      <c r="D118" s="53" t="s">
        <v>16</v>
      </c>
      <c r="E118" s="53" t="s">
        <v>11</v>
      </c>
      <c r="F118" s="49">
        <v>2290.3000000000002</v>
      </c>
      <c r="G118" s="49">
        <v>2378.9</v>
      </c>
      <c r="H118" s="49">
        <v>2471</v>
      </c>
      <c r="I118" s="15"/>
    </row>
    <row r="119" spans="1:9" ht="30">
      <c r="A119" s="45" t="s">
        <v>254</v>
      </c>
      <c r="B119" s="56" t="s">
        <v>258</v>
      </c>
      <c r="C119" s="53" t="s">
        <v>49</v>
      </c>
      <c r="D119" s="53" t="s">
        <v>16</v>
      </c>
      <c r="E119" s="53" t="s">
        <v>11</v>
      </c>
      <c r="F119" s="49">
        <v>350.6</v>
      </c>
      <c r="G119" s="49">
        <v>350.6</v>
      </c>
      <c r="H119" s="49">
        <v>350.6</v>
      </c>
    </row>
    <row r="120" spans="1:9" s="5" customFormat="1" ht="30">
      <c r="A120" s="45" t="s">
        <v>255</v>
      </c>
      <c r="B120" s="56" t="s">
        <v>259</v>
      </c>
      <c r="C120" s="53" t="s">
        <v>49</v>
      </c>
      <c r="D120" s="53" t="s">
        <v>16</v>
      </c>
      <c r="E120" s="53" t="s">
        <v>11</v>
      </c>
      <c r="F120" s="49">
        <v>74995</v>
      </c>
      <c r="G120" s="49">
        <v>79261.899999999994</v>
      </c>
      <c r="H120" s="49">
        <v>83581.100000000006</v>
      </c>
      <c r="I120" s="20"/>
    </row>
    <row r="121" spans="1:9" s="7" customFormat="1" ht="31.5">
      <c r="A121" s="74" t="s">
        <v>260</v>
      </c>
      <c r="B121" s="75" t="s">
        <v>17</v>
      </c>
      <c r="C121" s="76"/>
      <c r="D121" s="77"/>
      <c r="E121" s="77"/>
      <c r="F121" s="78">
        <f>F122+F124+F126</f>
        <v>31202.899999999998</v>
      </c>
      <c r="G121" s="78">
        <f>G122+G124+G126</f>
        <v>195169.99999999997</v>
      </c>
      <c r="H121" s="78">
        <f>H122+H124+H126</f>
        <v>231510.39999999999</v>
      </c>
      <c r="I121" s="20"/>
    </row>
    <row r="122" spans="1:9" s="7" customFormat="1">
      <c r="A122" s="40" t="s">
        <v>45</v>
      </c>
      <c r="B122" s="55" t="s">
        <v>265</v>
      </c>
      <c r="C122" s="51"/>
      <c r="D122" s="43"/>
      <c r="E122" s="43"/>
      <c r="F122" s="44">
        <f>F123</f>
        <v>0</v>
      </c>
      <c r="G122" s="44">
        <f t="shared" ref="G122:H122" si="11">G123</f>
        <v>4804.8</v>
      </c>
      <c r="H122" s="44">
        <f t="shared" si="11"/>
        <v>672.5</v>
      </c>
      <c r="I122" s="20"/>
    </row>
    <row r="123" spans="1:9" s="7" customFormat="1">
      <c r="A123" s="45" t="s">
        <v>261</v>
      </c>
      <c r="B123" s="56" t="s">
        <v>266</v>
      </c>
      <c r="C123" s="53" t="s">
        <v>50</v>
      </c>
      <c r="D123" s="53" t="s">
        <v>13</v>
      </c>
      <c r="E123" s="53" t="s">
        <v>42</v>
      </c>
      <c r="F123" s="49">
        <v>0</v>
      </c>
      <c r="G123" s="49">
        <v>4804.8</v>
      </c>
      <c r="H123" s="49">
        <v>672.5</v>
      </c>
      <c r="I123" s="20"/>
    </row>
    <row r="124" spans="1:9" s="7" customFormat="1" ht="30">
      <c r="A124" s="40" t="s">
        <v>58</v>
      </c>
      <c r="B124" s="55" t="s">
        <v>65</v>
      </c>
      <c r="C124" s="51"/>
      <c r="D124" s="51"/>
      <c r="E124" s="51"/>
      <c r="F124" s="44">
        <f>SUM(F125:F125)</f>
        <v>0</v>
      </c>
      <c r="G124" s="44">
        <f>SUM(G125:G125)</f>
        <v>185633.8</v>
      </c>
      <c r="H124" s="44">
        <f>SUM(H125:H125)</f>
        <v>216524.3</v>
      </c>
      <c r="I124" s="20"/>
    </row>
    <row r="125" spans="1:9" s="7" customFormat="1">
      <c r="A125" s="61" t="s">
        <v>264</v>
      </c>
      <c r="B125" s="56" t="s">
        <v>44</v>
      </c>
      <c r="C125" s="53" t="s">
        <v>57</v>
      </c>
      <c r="D125" s="53" t="s">
        <v>18</v>
      </c>
      <c r="E125" s="53" t="s">
        <v>12</v>
      </c>
      <c r="F125" s="49">
        <v>0</v>
      </c>
      <c r="G125" s="49">
        <v>185633.8</v>
      </c>
      <c r="H125" s="49">
        <v>216524.3</v>
      </c>
      <c r="I125" s="20"/>
    </row>
    <row r="126" spans="1:9" s="6" customFormat="1">
      <c r="A126" s="54" t="s">
        <v>262</v>
      </c>
      <c r="B126" s="55" t="s">
        <v>267</v>
      </c>
      <c r="C126" s="51"/>
      <c r="D126" s="51"/>
      <c r="E126" s="51"/>
      <c r="F126" s="44">
        <f>SUM(F127:F129)</f>
        <v>31202.899999999998</v>
      </c>
      <c r="G126" s="44">
        <f>SUM(G127:G129)</f>
        <v>4731.3999999999996</v>
      </c>
      <c r="H126" s="44">
        <f>SUM(H127:H129)</f>
        <v>14313.599999999999</v>
      </c>
      <c r="I126" s="21"/>
    </row>
    <row r="127" spans="1:9" s="7" customFormat="1">
      <c r="A127" s="45" t="s">
        <v>263</v>
      </c>
      <c r="B127" s="56" t="s">
        <v>268</v>
      </c>
      <c r="C127" s="53" t="s">
        <v>48</v>
      </c>
      <c r="D127" s="53" t="s">
        <v>16</v>
      </c>
      <c r="E127" s="53" t="s">
        <v>13</v>
      </c>
      <c r="F127" s="49">
        <v>1407.8</v>
      </c>
      <c r="G127" s="49">
        <v>1420.8</v>
      </c>
      <c r="H127" s="49">
        <v>0</v>
      </c>
      <c r="I127" s="20"/>
    </row>
    <row r="128" spans="1:9" s="7" customFormat="1" ht="30">
      <c r="A128" s="62" t="s">
        <v>465</v>
      </c>
      <c r="B128" s="56" t="s">
        <v>464</v>
      </c>
      <c r="C128" s="53" t="s">
        <v>48</v>
      </c>
      <c r="D128" s="53" t="s">
        <v>16</v>
      </c>
      <c r="E128" s="53" t="s">
        <v>13</v>
      </c>
      <c r="F128" s="49">
        <v>0</v>
      </c>
      <c r="G128" s="49">
        <v>0</v>
      </c>
      <c r="H128" s="49">
        <v>1071.3</v>
      </c>
      <c r="I128" s="20"/>
    </row>
    <row r="129" spans="1:9" s="7" customFormat="1" ht="30">
      <c r="A129" s="45" t="s">
        <v>310</v>
      </c>
      <c r="B129" s="56" t="s">
        <v>311</v>
      </c>
      <c r="C129" s="53" t="s">
        <v>57</v>
      </c>
      <c r="D129" s="53" t="s">
        <v>16</v>
      </c>
      <c r="E129" s="53" t="s">
        <v>13</v>
      </c>
      <c r="F129" s="49">
        <v>29795.1</v>
      </c>
      <c r="G129" s="49">
        <v>3310.6</v>
      </c>
      <c r="H129" s="49">
        <v>13242.3</v>
      </c>
      <c r="I129" s="20"/>
    </row>
    <row r="130" spans="1:9" s="7" customFormat="1" ht="31.5">
      <c r="A130" s="79" t="s">
        <v>269</v>
      </c>
      <c r="B130" s="80" t="s">
        <v>14</v>
      </c>
      <c r="C130" s="81"/>
      <c r="D130" s="81"/>
      <c r="E130" s="81"/>
      <c r="F130" s="82">
        <f>F131</f>
        <v>96200.4</v>
      </c>
      <c r="G130" s="82">
        <f t="shared" ref="G130:H130" si="12">G131</f>
        <v>32038.5</v>
      </c>
      <c r="H130" s="82">
        <f t="shared" si="12"/>
        <v>32038.5</v>
      </c>
      <c r="I130" s="20"/>
    </row>
    <row r="131" spans="1:9" s="6" customFormat="1" ht="30">
      <c r="A131" s="40" t="s">
        <v>270</v>
      </c>
      <c r="B131" s="55" t="s">
        <v>273</v>
      </c>
      <c r="C131" s="51"/>
      <c r="D131" s="51"/>
      <c r="E131" s="51"/>
      <c r="F131" s="44">
        <f>SUM(F132:F133)</f>
        <v>96200.4</v>
      </c>
      <c r="G131" s="44">
        <f>SUM(G132:G133)</f>
        <v>32038.5</v>
      </c>
      <c r="H131" s="44">
        <f>SUM(H132:H133)</f>
        <v>32038.5</v>
      </c>
      <c r="I131" s="21"/>
    </row>
    <row r="132" spans="1:9" s="7" customFormat="1" ht="30">
      <c r="A132" s="45" t="s">
        <v>271</v>
      </c>
      <c r="B132" s="56" t="s">
        <v>274</v>
      </c>
      <c r="C132" s="53" t="s">
        <v>53</v>
      </c>
      <c r="D132" s="53" t="s">
        <v>18</v>
      </c>
      <c r="E132" s="53" t="s">
        <v>11</v>
      </c>
      <c r="F132" s="49">
        <v>46802.5</v>
      </c>
      <c r="G132" s="49">
        <v>31265.5</v>
      </c>
      <c r="H132" s="49">
        <v>31265.5</v>
      </c>
      <c r="I132" s="20"/>
    </row>
    <row r="133" spans="1:9" s="6" customFormat="1" ht="30">
      <c r="A133" s="45" t="s">
        <v>272</v>
      </c>
      <c r="B133" s="56" t="s">
        <v>275</v>
      </c>
      <c r="C133" s="53" t="s">
        <v>53</v>
      </c>
      <c r="D133" s="53" t="s">
        <v>18</v>
      </c>
      <c r="E133" s="53" t="s">
        <v>11</v>
      </c>
      <c r="F133" s="49">
        <v>49397.9</v>
      </c>
      <c r="G133" s="49">
        <v>773</v>
      </c>
      <c r="H133" s="49">
        <v>773</v>
      </c>
      <c r="I133" s="21"/>
    </row>
    <row r="134" spans="1:9" s="3" customFormat="1">
      <c r="A134" s="74" t="s">
        <v>276</v>
      </c>
      <c r="B134" s="75" t="s">
        <v>20</v>
      </c>
      <c r="C134" s="76"/>
      <c r="D134" s="76"/>
      <c r="E134" s="76"/>
      <c r="F134" s="78">
        <f>F135</f>
        <v>533.20000000000005</v>
      </c>
      <c r="G134" s="78">
        <f t="shared" ref="G134:H134" si="13">G135</f>
        <v>0</v>
      </c>
      <c r="H134" s="78">
        <f t="shared" si="13"/>
        <v>0</v>
      </c>
      <c r="I134" s="22"/>
    </row>
    <row r="135" spans="1:9" s="6" customFormat="1" ht="30">
      <c r="A135" s="40" t="s">
        <v>277</v>
      </c>
      <c r="B135" s="55" t="s">
        <v>279</v>
      </c>
      <c r="C135" s="51"/>
      <c r="D135" s="51"/>
      <c r="E135" s="51"/>
      <c r="F135" s="44">
        <f>SUM(F136:F137)</f>
        <v>533.20000000000005</v>
      </c>
      <c r="G135" s="44">
        <f>SUM(G136:G137)</f>
        <v>0</v>
      </c>
      <c r="H135" s="44">
        <f>SUM(H136:H137)</f>
        <v>0</v>
      </c>
      <c r="I135" s="21"/>
    </row>
    <row r="136" spans="1:9" s="7" customFormat="1" ht="30">
      <c r="A136" s="45" t="s">
        <v>278</v>
      </c>
      <c r="B136" s="56" t="s">
        <v>280</v>
      </c>
      <c r="C136" s="53" t="s">
        <v>49</v>
      </c>
      <c r="D136" s="53" t="s">
        <v>20</v>
      </c>
      <c r="E136" s="53" t="s">
        <v>12</v>
      </c>
      <c r="F136" s="49">
        <v>43.1</v>
      </c>
      <c r="G136" s="57">
        <v>0</v>
      </c>
      <c r="H136" s="58">
        <v>0</v>
      </c>
      <c r="I136" s="20"/>
    </row>
    <row r="137" spans="1:9" s="6" customFormat="1" ht="30">
      <c r="A137" s="45" t="s">
        <v>278</v>
      </c>
      <c r="B137" s="56" t="s">
        <v>280</v>
      </c>
      <c r="C137" s="53" t="s">
        <v>49</v>
      </c>
      <c r="D137" s="53" t="s">
        <v>14</v>
      </c>
      <c r="E137" s="53" t="s">
        <v>10</v>
      </c>
      <c r="F137" s="49">
        <v>490.1</v>
      </c>
      <c r="G137" s="57">
        <v>0</v>
      </c>
      <c r="H137" s="58">
        <v>0</v>
      </c>
      <c r="I137" s="21"/>
    </row>
    <row r="138" spans="1:9" s="5" customFormat="1" ht="31.5">
      <c r="A138" s="86" t="s">
        <v>281</v>
      </c>
      <c r="B138" s="75" t="s">
        <v>10</v>
      </c>
      <c r="C138" s="76"/>
      <c r="D138" s="76"/>
      <c r="E138" s="76"/>
      <c r="F138" s="78">
        <f>F139</f>
        <v>2147.8000000000002</v>
      </c>
      <c r="G138" s="78">
        <f t="shared" ref="G138:H138" si="14">G139</f>
        <v>2386.1999999999998</v>
      </c>
      <c r="H138" s="78">
        <f t="shared" si="14"/>
        <v>2464.7999999999997</v>
      </c>
      <c r="I138" s="20"/>
    </row>
    <row r="139" spans="1:9" s="6" customFormat="1">
      <c r="A139" s="54" t="s">
        <v>282</v>
      </c>
      <c r="B139" s="55" t="s">
        <v>283</v>
      </c>
      <c r="C139" s="51"/>
      <c r="D139" s="51"/>
      <c r="E139" s="51"/>
      <c r="F139" s="44">
        <f>SUM(F140:F141)</f>
        <v>2147.8000000000002</v>
      </c>
      <c r="G139" s="44">
        <f t="shared" ref="G139:H139" si="15">SUM(G140:G141)</f>
        <v>2386.1999999999998</v>
      </c>
      <c r="H139" s="44">
        <f t="shared" si="15"/>
        <v>2464.7999999999997</v>
      </c>
      <c r="I139" s="21"/>
    </row>
    <row r="140" spans="1:9" s="7" customFormat="1" ht="45">
      <c r="A140" s="45" t="s">
        <v>148</v>
      </c>
      <c r="B140" s="56" t="s">
        <v>284</v>
      </c>
      <c r="C140" s="53" t="s">
        <v>54</v>
      </c>
      <c r="D140" s="53" t="s">
        <v>15</v>
      </c>
      <c r="E140" s="53" t="s">
        <v>10</v>
      </c>
      <c r="F140" s="49">
        <v>1920.3</v>
      </c>
      <c r="G140" s="49">
        <v>2149.6</v>
      </c>
      <c r="H140" s="49">
        <v>2218.6999999999998</v>
      </c>
      <c r="I140" s="20"/>
    </row>
    <row r="141" spans="1:9" s="3" customFormat="1" ht="45">
      <c r="A141" s="45" t="s">
        <v>145</v>
      </c>
      <c r="B141" s="56" t="s">
        <v>284</v>
      </c>
      <c r="C141" s="53" t="s">
        <v>50</v>
      </c>
      <c r="D141" s="53" t="s">
        <v>15</v>
      </c>
      <c r="E141" s="53" t="s">
        <v>10</v>
      </c>
      <c r="F141" s="49">
        <v>227.5</v>
      </c>
      <c r="G141" s="49">
        <v>236.6</v>
      </c>
      <c r="H141" s="49">
        <v>246.1</v>
      </c>
      <c r="I141" s="22"/>
    </row>
    <row r="142" spans="1:9" s="7" customFormat="1">
      <c r="A142" s="74" t="s">
        <v>285</v>
      </c>
      <c r="B142" s="75" t="s">
        <v>16</v>
      </c>
      <c r="C142" s="76"/>
      <c r="D142" s="76"/>
      <c r="E142" s="76"/>
      <c r="F142" s="78">
        <f>F143+F145+F149</f>
        <v>143527.80000000002</v>
      </c>
      <c r="G142" s="78">
        <f>G143+G145+G149</f>
        <v>64056.900000000009</v>
      </c>
      <c r="H142" s="78">
        <f>H143+H145+H149</f>
        <v>52158.5</v>
      </c>
      <c r="I142" s="20"/>
    </row>
    <row r="143" spans="1:9" s="6" customFormat="1">
      <c r="A143" s="40" t="s">
        <v>46</v>
      </c>
      <c r="B143" s="55" t="s">
        <v>291</v>
      </c>
      <c r="C143" s="51"/>
      <c r="D143" s="51"/>
      <c r="E143" s="51"/>
      <c r="F143" s="44">
        <f>SUM(F144:F144)</f>
        <v>171.1</v>
      </c>
      <c r="G143" s="44">
        <f>SUM(G144:G144)</f>
        <v>175.5</v>
      </c>
      <c r="H143" s="44">
        <f>SUM(H144:H144)</f>
        <v>0</v>
      </c>
      <c r="I143" s="21"/>
    </row>
    <row r="144" spans="1:9">
      <c r="A144" s="63" t="s">
        <v>286</v>
      </c>
      <c r="B144" s="56" t="s">
        <v>292</v>
      </c>
      <c r="C144" s="53" t="s">
        <v>49</v>
      </c>
      <c r="D144" s="53" t="s">
        <v>20</v>
      </c>
      <c r="E144" s="53" t="s">
        <v>12</v>
      </c>
      <c r="F144" s="49">
        <v>171.1</v>
      </c>
      <c r="G144" s="49">
        <v>175.5</v>
      </c>
      <c r="H144" s="49">
        <v>0</v>
      </c>
    </row>
    <row r="145" spans="1:9" s="7" customFormat="1">
      <c r="A145" s="40" t="s">
        <v>287</v>
      </c>
      <c r="B145" s="55" t="s">
        <v>293</v>
      </c>
      <c r="C145" s="51"/>
      <c r="D145" s="51"/>
      <c r="E145" s="51"/>
      <c r="F145" s="44">
        <f>SUM(F146:F148)</f>
        <v>115967</v>
      </c>
      <c r="G145" s="44">
        <f>SUM(G146:G148)</f>
        <v>46272.600000000006</v>
      </c>
      <c r="H145" s="44">
        <f>SUM(H146:H148)</f>
        <v>34248.800000000003</v>
      </c>
      <c r="I145" s="20"/>
    </row>
    <row r="146" spans="1:9" s="7" customFormat="1" ht="30">
      <c r="A146" s="52" t="s">
        <v>92</v>
      </c>
      <c r="B146" s="56" t="s">
        <v>294</v>
      </c>
      <c r="C146" s="53" t="s">
        <v>49</v>
      </c>
      <c r="D146" s="53" t="s">
        <v>14</v>
      </c>
      <c r="E146" s="53" t="s">
        <v>15</v>
      </c>
      <c r="F146" s="49">
        <v>35473.5</v>
      </c>
      <c r="G146" s="49">
        <v>10443.700000000001</v>
      </c>
      <c r="H146" s="49">
        <v>7827.2</v>
      </c>
      <c r="I146" s="20"/>
    </row>
    <row r="147" spans="1:9" s="5" customFormat="1" ht="30">
      <c r="A147" s="52" t="s">
        <v>92</v>
      </c>
      <c r="B147" s="56" t="s">
        <v>294</v>
      </c>
      <c r="C147" s="53" t="s">
        <v>49</v>
      </c>
      <c r="D147" s="53" t="s">
        <v>20</v>
      </c>
      <c r="E147" s="53" t="s">
        <v>12</v>
      </c>
      <c r="F147" s="49">
        <v>54478.8</v>
      </c>
      <c r="G147" s="49">
        <v>24528.400000000001</v>
      </c>
      <c r="H147" s="49">
        <v>14688.4</v>
      </c>
      <c r="I147" s="20"/>
    </row>
    <row r="148" spans="1:9" s="6" customFormat="1">
      <c r="A148" s="45" t="s">
        <v>288</v>
      </c>
      <c r="B148" s="56" t="s">
        <v>295</v>
      </c>
      <c r="C148" s="53" t="s">
        <v>49</v>
      </c>
      <c r="D148" s="53" t="s">
        <v>20</v>
      </c>
      <c r="E148" s="53" t="s">
        <v>12</v>
      </c>
      <c r="F148" s="49">
        <v>26014.7</v>
      </c>
      <c r="G148" s="49">
        <v>11300.5</v>
      </c>
      <c r="H148" s="49">
        <v>11733.2</v>
      </c>
      <c r="I148" s="21"/>
    </row>
    <row r="149" spans="1:9" s="7" customFormat="1">
      <c r="A149" s="54" t="s">
        <v>289</v>
      </c>
      <c r="B149" s="55" t="s">
        <v>296</v>
      </c>
      <c r="C149" s="51"/>
      <c r="D149" s="42"/>
      <c r="E149" s="42"/>
      <c r="F149" s="44">
        <f>SUM(F150:F154)</f>
        <v>27389.7</v>
      </c>
      <c r="G149" s="44">
        <f>SUM(G150:G154)</f>
        <v>17608.8</v>
      </c>
      <c r="H149" s="44">
        <f>SUM(H150:H154)</f>
        <v>17909.7</v>
      </c>
      <c r="I149" s="20"/>
    </row>
    <row r="150" spans="1:9" ht="30">
      <c r="A150" s="45" t="s">
        <v>142</v>
      </c>
      <c r="B150" s="56" t="s">
        <v>297</v>
      </c>
      <c r="C150" s="53" t="s">
        <v>54</v>
      </c>
      <c r="D150" s="53" t="s">
        <v>20</v>
      </c>
      <c r="E150" s="53" t="s">
        <v>13</v>
      </c>
      <c r="F150" s="49">
        <v>4763.6000000000004</v>
      </c>
      <c r="G150" s="49">
        <v>4607.1000000000004</v>
      </c>
      <c r="H150" s="49">
        <v>4616.8999999999996</v>
      </c>
    </row>
    <row r="151" spans="1:9" s="7" customFormat="1" ht="30">
      <c r="A151" s="45" t="s">
        <v>143</v>
      </c>
      <c r="B151" s="56" t="s">
        <v>298</v>
      </c>
      <c r="C151" s="53" t="s">
        <v>50</v>
      </c>
      <c r="D151" s="53" t="s">
        <v>20</v>
      </c>
      <c r="E151" s="53" t="s">
        <v>13</v>
      </c>
      <c r="F151" s="49">
        <v>190</v>
      </c>
      <c r="G151" s="49">
        <v>192.4</v>
      </c>
      <c r="H151" s="49">
        <v>194.9</v>
      </c>
      <c r="I151" s="20"/>
    </row>
    <row r="152" spans="1:9" s="6" customFormat="1" ht="30">
      <c r="A152" s="45" t="s">
        <v>144</v>
      </c>
      <c r="B152" s="56" t="s">
        <v>298</v>
      </c>
      <c r="C152" s="53" t="s">
        <v>55</v>
      </c>
      <c r="D152" s="53" t="s">
        <v>20</v>
      </c>
      <c r="E152" s="53" t="s">
        <v>13</v>
      </c>
      <c r="F152" s="49">
        <v>2.8</v>
      </c>
      <c r="G152" s="49">
        <v>2.8</v>
      </c>
      <c r="H152" s="49">
        <v>2.8</v>
      </c>
      <c r="I152" s="21"/>
    </row>
    <row r="153" spans="1:9" s="6" customFormat="1" ht="45">
      <c r="A153" s="45" t="s">
        <v>290</v>
      </c>
      <c r="B153" s="56" t="s">
        <v>299</v>
      </c>
      <c r="C153" s="53" t="s">
        <v>59</v>
      </c>
      <c r="D153" s="53" t="s">
        <v>20</v>
      </c>
      <c r="E153" s="53" t="s">
        <v>13</v>
      </c>
      <c r="F153" s="49">
        <v>22375.3</v>
      </c>
      <c r="G153" s="49">
        <v>12748.5</v>
      </c>
      <c r="H153" s="49">
        <v>13037.1</v>
      </c>
      <c r="I153" s="21"/>
    </row>
    <row r="154" spans="1:9" s="7" customFormat="1" ht="45">
      <c r="A154" s="45" t="s">
        <v>145</v>
      </c>
      <c r="B154" s="56" t="s">
        <v>299</v>
      </c>
      <c r="C154" s="53" t="s">
        <v>50</v>
      </c>
      <c r="D154" s="53" t="s">
        <v>20</v>
      </c>
      <c r="E154" s="53" t="s">
        <v>13</v>
      </c>
      <c r="F154" s="49">
        <v>58</v>
      </c>
      <c r="G154" s="49">
        <v>58</v>
      </c>
      <c r="H154" s="49">
        <v>58</v>
      </c>
      <c r="I154" s="20"/>
    </row>
    <row r="155" spans="1:9" s="7" customFormat="1" ht="31.5">
      <c r="A155" s="74" t="s">
        <v>300</v>
      </c>
      <c r="B155" s="75" t="s">
        <v>21</v>
      </c>
      <c r="C155" s="76"/>
      <c r="D155" s="76"/>
      <c r="E155" s="81"/>
      <c r="F155" s="82">
        <f>F156+F159</f>
        <v>3166.0000000000005</v>
      </c>
      <c r="G155" s="82">
        <f>G156+G159</f>
        <v>3473</v>
      </c>
      <c r="H155" s="82">
        <f>H156+H159</f>
        <v>3780</v>
      </c>
      <c r="I155" s="20"/>
    </row>
    <row r="156" spans="1:9" s="6" customFormat="1">
      <c r="A156" s="64" t="s">
        <v>473</v>
      </c>
      <c r="B156" s="55" t="s">
        <v>305</v>
      </c>
      <c r="C156" s="51"/>
      <c r="D156" s="51"/>
      <c r="E156" s="42"/>
      <c r="F156" s="60">
        <f>SUM(F157:F158)</f>
        <v>2967.7000000000003</v>
      </c>
      <c r="G156" s="60">
        <f>SUM(G157:G158)</f>
        <v>3473</v>
      </c>
      <c r="H156" s="60">
        <f>SUM(H157:H158)</f>
        <v>3780</v>
      </c>
      <c r="I156" s="21"/>
    </row>
    <row r="157" spans="1:9" s="7" customFormat="1" ht="30">
      <c r="A157" s="45" t="s">
        <v>301</v>
      </c>
      <c r="B157" s="56" t="s">
        <v>306</v>
      </c>
      <c r="C157" s="53" t="s">
        <v>50</v>
      </c>
      <c r="D157" s="53" t="s">
        <v>17</v>
      </c>
      <c r="E157" s="53" t="s">
        <v>15</v>
      </c>
      <c r="F157" s="59">
        <v>731.9</v>
      </c>
      <c r="G157" s="59">
        <v>0</v>
      </c>
      <c r="H157" s="59">
        <v>0</v>
      </c>
      <c r="I157" s="20"/>
    </row>
    <row r="158" spans="1:9" ht="30">
      <c r="A158" s="45" t="s">
        <v>302</v>
      </c>
      <c r="B158" s="56" t="s">
        <v>307</v>
      </c>
      <c r="C158" s="53" t="s">
        <v>50</v>
      </c>
      <c r="D158" s="53" t="s">
        <v>18</v>
      </c>
      <c r="E158" s="47" t="s">
        <v>15</v>
      </c>
      <c r="F158" s="59">
        <v>2235.8000000000002</v>
      </c>
      <c r="G158" s="59">
        <v>3473</v>
      </c>
      <c r="H158" s="59">
        <v>3780</v>
      </c>
    </row>
    <row r="159" spans="1:9" s="6" customFormat="1">
      <c r="A159" s="40" t="s">
        <v>303</v>
      </c>
      <c r="B159" s="55" t="s">
        <v>308</v>
      </c>
      <c r="C159" s="51"/>
      <c r="D159" s="51"/>
      <c r="E159" s="51"/>
      <c r="F159" s="60">
        <f>SUM(F160:F160)</f>
        <v>198.3</v>
      </c>
      <c r="G159" s="60">
        <f>SUM(G160:G160)</f>
        <v>0</v>
      </c>
      <c r="H159" s="60">
        <f>SUM(H160:H160)</f>
        <v>0</v>
      </c>
      <c r="I159" s="21"/>
    </row>
    <row r="160" spans="1:9" s="6" customFormat="1">
      <c r="A160" s="45" t="s">
        <v>304</v>
      </c>
      <c r="B160" s="56" t="s">
        <v>309</v>
      </c>
      <c r="C160" s="53" t="s">
        <v>50</v>
      </c>
      <c r="D160" s="53" t="s">
        <v>17</v>
      </c>
      <c r="E160" s="53" t="s">
        <v>15</v>
      </c>
      <c r="F160" s="59">
        <v>198.3</v>
      </c>
      <c r="G160" s="59">
        <v>0</v>
      </c>
      <c r="H160" s="59">
        <v>0</v>
      </c>
      <c r="I160" s="21"/>
    </row>
    <row r="161" spans="1:9" s="9" customFormat="1">
      <c r="A161" s="86" t="s">
        <v>312</v>
      </c>
      <c r="B161" s="75" t="s">
        <v>42</v>
      </c>
      <c r="C161" s="76"/>
      <c r="D161" s="81"/>
      <c r="E161" s="81"/>
      <c r="F161" s="82">
        <f>F162+F166</f>
        <v>55429.1</v>
      </c>
      <c r="G161" s="82">
        <f t="shared" ref="G161:H161" si="16">G162+G166</f>
        <v>19618.099999999999</v>
      </c>
      <c r="H161" s="82">
        <f t="shared" si="16"/>
        <v>17138.5</v>
      </c>
      <c r="I161" s="20"/>
    </row>
    <row r="162" spans="1:9" s="10" customFormat="1" ht="30">
      <c r="A162" s="40" t="s">
        <v>313</v>
      </c>
      <c r="B162" s="55" t="s">
        <v>316</v>
      </c>
      <c r="C162" s="51"/>
      <c r="D162" s="42"/>
      <c r="E162" s="42"/>
      <c r="F162" s="60">
        <f>SUM(F163:F165)</f>
        <v>54587.9</v>
      </c>
      <c r="G162" s="60">
        <f>SUM(G163:G165)</f>
        <v>18765.099999999999</v>
      </c>
      <c r="H162" s="60">
        <f>SUM(H163:H165)</f>
        <v>16268</v>
      </c>
      <c r="I162" s="21"/>
    </row>
    <row r="163" spans="1:9" s="2" customFormat="1" ht="30">
      <c r="A163" s="45" t="s">
        <v>92</v>
      </c>
      <c r="B163" s="56" t="s">
        <v>317</v>
      </c>
      <c r="C163" s="53" t="s">
        <v>49</v>
      </c>
      <c r="D163" s="47" t="s">
        <v>14</v>
      </c>
      <c r="E163" s="47" t="s">
        <v>15</v>
      </c>
      <c r="F163" s="59">
        <v>31252.3</v>
      </c>
      <c r="G163" s="59">
        <v>10000</v>
      </c>
      <c r="H163" s="59">
        <v>10000</v>
      </c>
      <c r="I163" s="15"/>
    </row>
    <row r="164" spans="1:9" ht="30">
      <c r="A164" s="45" t="s">
        <v>92</v>
      </c>
      <c r="B164" s="56" t="s">
        <v>317</v>
      </c>
      <c r="C164" s="53" t="s">
        <v>49</v>
      </c>
      <c r="D164" s="47" t="s">
        <v>21</v>
      </c>
      <c r="E164" s="47" t="s">
        <v>15</v>
      </c>
      <c r="F164" s="59">
        <v>22892.5</v>
      </c>
      <c r="G164" s="59">
        <v>8765.1</v>
      </c>
      <c r="H164" s="59">
        <v>5824.9</v>
      </c>
    </row>
    <row r="165" spans="1:9" s="7" customFormat="1" ht="30">
      <c r="A165" s="45" t="s">
        <v>314</v>
      </c>
      <c r="B165" s="56" t="s">
        <v>318</v>
      </c>
      <c r="C165" s="53" t="s">
        <v>49</v>
      </c>
      <c r="D165" s="47" t="s">
        <v>21</v>
      </c>
      <c r="E165" s="47" t="s">
        <v>15</v>
      </c>
      <c r="F165" s="59">
        <v>443.1</v>
      </c>
      <c r="G165" s="59">
        <v>0</v>
      </c>
      <c r="H165" s="59">
        <v>443.1</v>
      </c>
      <c r="I165" s="20"/>
    </row>
    <row r="166" spans="1:9" s="6" customFormat="1">
      <c r="A166" s="50" t="s">
        <v>315</v>
      </c>
      <c r="B166" s="55" t="s">
        <v>319</v>
      </c>
      <c r="C166" s="51"/>
      <c r="D166" s="42"/>
      <c r="E166" s="42"/>
      <c r="F166" s="60">
        <f>F167</f>
        <v>841.2</v>
      </c>
      <c r="G166" s="60">
        <f t="shared" ref="G166:H166" si="17">G167</f>
        <v>853</v>
      </c>
      <c r="H166" s="60">
        <f t="shared" si="17"/>
        <v>870.5</v>
      </c>
      <c r="I166" s="21"/>
    </row>
    <row r="167" spans="1:9" ht="30">
      <c r="A167" s="45" t="s">
        <v>142</v>
      </c>
      <c r="B167" s="56" t="s">
        <v>320</v>
      </c>
      <c r="C167" s="53" t="s">
        <v>54</v>
      </c>
      <c r="D167" s="47" t="s">
        <v>21</v>
      </c>
      <c r="E167" s="47" t="s">
        <v>18</v>
      </c>
      <c r="F167" s="59">
        <v>841.2</v>
      </c>
      <c r="G167" s="59">
        <v>853</v>
      </c>
      <c r="H167" s="59">
        <v>870.5</v>
      </c>
    </row>
    <row r="168" spans="1:9" s="7" customFormat="1" ht="31.5">
      <c r="A168" s="79" t="s">
        <v>321</v>
      </c>
      <c r="B168" s="80" t="s">
        <v>66</v>
      </c>
      <c r="C168" s="81"/>
      <c r="D168" s="81"/>
      <c r="E168" s="81"/>
      <c r="F168" s="82">
        <f>F169+F196+F204</f>
        <v>127628.4</v>
      </c>
      <c r="G168" s="82">
        <f>G169+G196+G204</f>
        <v>104246.1</v>
      </c>
      <c r="H168" s="82">
        <f>H169+H196+H204</f>
        <v>133470.6</v>
      </c>
      <c r="I168" s="20"/>
    </row>
    <row r="169" spans="1:9" s="7" customFormat="1">
      <c r="A169" s="54" t="s">
        <v>322</v>
      </c>
      <c r="B169" s="55" t="s">
        <v>356</v>
      </c>
      <c r="C169" s="51"/>
      <c r="D169" s="51"/>
      <c r="E169" s="51"/>
      <c r="F169" s="44">
        <f>SUM(F170:F195)</f>
        <v>91695.7</v>
      </c>
      <c r="G169" s="44">
        <f>SUM(G170:G195)</f>
        <v>53802.6</v>
      </c>
      <c r="H169" s="44">
        <f>SUM(H170:H195)</f>
        <v>83264.600000000006</v>
      </c>
      <c r="I169" s="20"/>
    </row>
    <row r="170" spans="1:9" s="3" customFormat="1" ht="30">
      <c r="A170" s="65" t="s">
        <v>323</v>
      </c>
      <c r="B170" s="66" t="s">
        <v>357</v>
      </c>
      <c r="C170" s="53" t="s">
        <v>50</v>
      </c>
      <c r="D170" s="53" t="s">
        <v>13</v>
      </c>
      <c r="E170" s="53" t="s">
        <v>10</v>
      </c>
      <c r="F170" s="67">
        <v>6479.8</v>
      </c>
      <c r="G170" s="67">
        <v>0</v>
      </c>
      <c r="H170" s="67">
        <v>0</v>
      </c>
      <c r="I170" s="22"/>
    </row>
    <row r="171" spans="1:9" s="6" customFormat="1" ht="30">
      <c r="A171" s="65" t="s">
        <v>324</v>
      </c>
      <c r="B171" s="66" t="s">
        <v>358</v>
      </c>
      <c r="C171" s="53" t="s">
        <v>50</v>
      </c>
      <c r="D171" s="53" t="s">
        <v>13</v>
      </c>
      <c r="E171" s="53" t="s">
        <v>10</v>
      </c>
      <c r="F171" s="67">
        <v>3000</v>
      </c>
      <c r="G171" s="67">
        <v>3000</v>
      </c>
      <c r="H171" s="67">
        <v>3000</v>
      </c>
      <c r="I171" s="21"/>
    </row>
    <row r="172" spans="1:9" s="3" customFormat="1" ht="30">
      <c r="A172" s="65" t="s">
        <v>325</v>
      </c>
      <c r="B172" s="66" t="s">
        <v>359</v>
      </c>
      <c r="C172" s="53" t="s">
        <v>50</v>
      </c>
      <c r="D172" s="53" t="s">
        <v>13</v>
      </c>
      <c r="E172" s="53" t="s">
        <v>10</v>
      </c>
      <c r="F172" s="67">
        <v>1560</v>
      </c>
      <c r="G172" s="67">
        <v>1560</v>
      </c>
      <c r="H172" s="67">
        <v>1560</v>
      </c>
      <c r="I172" s="22"/>
    </row>
    <row r="173" spans="1:9" s="7" customFormat="1" ht="30">
      <c r="A173" s="65" t="s">
        <v>326</v>
      </c>
      <c r="B173" s="66" t="s">
        <v>360</v>
      </c>
      <c r="C173" s="53" t="s">
        <v>50</v>
      </c>
      <c r="D173" s="53" t="s">
        <v>13</v>
      </c>
      <c r="E173" s="53" t="s">
        <v>10</v>
      </c>
      <c r="F173" s="67">
        <v>1274</v>
      </c>
      <c r="G173" s="67">
        <v>1274</v>
      </c>
      <c r="H173" s="67">
        <v>1274</v>
      </c>
      <c r="I173" s="20"/>
    </row>
    <row r="174" spans="1:9" s="7" customFormat="1" ht="30">
      <c r="A174" s="65" t="s">
        <v>327</v>
      </c>
      <c r="B174" s="66" t="s">
        <v>361</v>
      </c>
      <c r="C174" s="53" t="s">
        <v>50</v>
      </c>
      <c r="D174" s="53" t="s">
        <v>13</v>
      </c>
      <c r="E174" s="53" t="s">
        <v>10</v>
      </c>
      <c r="F174" s="67">
        <v>2500</v>
      </c>
      <c r="G174" s="67">
        <v>2300</v>
      </c>
      <c r="H174" s="67">
        <v>2300</v>
      </c>
      <c r="I174" s="20"/>
    </row>
    <row r="175" spans="1:9" ht="30">
      <c r="A175" s="65" t="s">
        <v>328</v>
      </c>
      <c r="B175" s="66" t="s">
        <v>362</v>
      </c>
      <c r="C175" s="53" t="s">
        <v>50</v>
      </c>
      <c r="D175" s="53" t="s">
        <v>13</v>
      </c>
      <c r="E175" s="53" t="s">
        <v>10</v>
      </c>
      <c r="F175" s="67">
        <v>2586.4</v>
      </c>
      <c r="G175" s="67">
        <v>2586.4</v>
      </c>
      <c r="H175" s="67">
        <v>2586.4</v>
      </c>
    </row>
    <row r="176" spans="1:9" s="3" customFormat="1">
      <c r="A176" s="65" t="s">
        <v>329</v>
      </c>
      <c r="B176" s="66" t="s">
        <v>363</v>
      </c>
      <c r="C176" s="53" t="s">
        <v>50</v>
      </c>
      <c r="D176" s="53" t="s">
        <v>13</v>
      </c>
      <c r="E176" s="53" t="s">
        <v>10</v>
      </c>
      <c r="F176" s="67">
        <v>13362.8</v>
      </c>
      <c r="G176" s="67">
        <v>13362.8</v>
      </c>
      <c r="H176" s="67">
        <v>13362.8</v>
      </c>
      <c r="I176" s="22"/>
    </row>
    <row r="177" spans="1:9" s="6" customFormat="1" ht="30">
      <c r="A177" s="65" t="s">
        <v>330</v>
      </c>
      <c r="B177" s="66" t="s">
        <v>364</v>
      </c>
      <c r="C177" s="53" t="s">
        <v>50</v>
      </c>
      <c r="D177" s="53" t="s">
        <v>13</v>
      </c>
      <c r="E177" s="53" t="s">
        <v>10</v>
      </c>
      <c r="F177" s="67">
        <v>435</v>
      </c>
      <c r="G177" s="67">
        <v>435</v>
      </c>
      <c r="H177" s="67">
        <v>435</v>
      </c>
      <c r="I177" s="21"/>
    </row>
    <row r="178" spans="1:9" ht="45">
      <c r="A178" s="65" t="s">
        <v>331</v>
      </c>
      <c r="B178" s="66" t="s">
        <v>365</v>
      </c>
      <c r="C178" s="53" t="s">
        <v>50</v>
      </c>
      <c r="D178" s="53" t="s">
        <v>13</v>
      </c>
      <c r="E178" s="53" t="s">
        <v>10</v>
      </c>
      <c r="F178" s="67">
        <v>250</v>
      </c>
      <c r="G178" s="67">
        <v>250</v>
      </c>
      <c r="H178" s="67">
        <v>250</v>
      </c>
    </row>
    <row r="179" spans="1:9" ht="45">
      <c r="A179" s="65" t="s">
        <v>332</v>
      </c>
      <c r="B179" s="66" t="s">
        <v>366</v>
      </c>
      <c r="C179" s="53" t="s">
        <v>50</v>
      </c>
      <c r="D179" s="53" t="s">
        <v>13</v>
      </c>
      <c r="E179" s="53" t="s">
        <v>10</v>
      </c>
      <c r="F179" s="67">
        <v>520</v>
      </c>
      <c r="G179" s="67">
        <v>520</v>
      </c>
      <c r="H179" s="67">
        <v>520</v>
      </c>
    </row>
    <row r="180" spans="1:9" s="6" customFormat="1" ht="30">
      <c r="A180" s="65" t="s">
        <v>333</v>
      </c>
      <c r="B180" s="66" t="s">
        <v>367</v>
      </c>
      <c r="C180" s="53" t="s">
        <v>50</v>
      </c>
      <c r="D180" s="53" t="s">
        <v>13</v>
      </c>
      <c r="E180" s="53" t="s">
        <v>10</v>
      </c>
      <c r="F180" s="67">
        <v>1780</v>
      </c>
      <c r="G180" s="67">
        <v>1780</v>
      </c>
      <c r="H180" s="67">
        <v>1780</v>
      </c>
      <c r="I180" s="21"/>
    </row>
    <row r="181" spans="1:9" s="6" customFormat="1" ht="30">
      <c r="A181" s="65" t="s">
        <v>334</v>
      </c>
      <c r="B181" s="66" t="s">
        <v>368</v>
      </c>
      <c r="C181" s="53" t="s">
        <v>50</v>
      </c>
      <c r="D181" s="53" t="s">
        <v>13</v>
      </c>
      <c r="E181" s="53" t="s">
        <v>10</v>
      </c>
      <c r="F181" s="67">
        <v>650</v>
      </c>
      <c r="G181" s="67">
        <v>450</v>
      </c>
      <c r="H181" s="67">
        <v>450</v>
      </c>
      <c r="I181" s="21"/>
    </row>
    <row r="182" spans="1:9" s="6" customFormat="1" ht="45">
      <c r="A182" s="65" t="s">
        <v>335</v>
      </c>
      <c r="B182" s="66" t="s">
        <v>369</v>
      </c>
      <c r="C182" s="53" t="s">
        <v>50</v>
      </c>
      <c r="D182" s="53" t="s">
        <v>13</v>
      </c>
      <c r="E182" s="53" t="s">
        <v>10</v>
      </c>
      <c r="F182" s="67">
        <v>2520</v>
      </c>
      <c r="G182" s="67">
        <v>0</v>
      </c>
      <c r="H182" s="67">
        <v>0</v>
      </c>
      <c r="I182" s="21"/>
    </row>
    <row r="183" spans="1:9" s="7" customFormat="1" ht="30">
      <c r="A183" s="65" t="s">
        <v>468</v>
      </c>
      <c r="B183" s="66" t="s">
        <v>370</v>
      </c>
      <c r="C183" s="53" t="s">
        <v>50</v>
      </c>
      <c r="D183" s="53" t="s">
        <v>13</v>
      </c>
      <c r="E183" s="53" t="s">
        <v>10</v>
      </c>
      <c r="F183" s="67">
        <v>355</v>
      </c>
      <c r="G183" s="67">
        <v>410</v>
      </c>
      <c r="H183" s="67">
        <v>280</v>
      </c>
      <c r="I183" s="20"/>
    </row>
    <row r="184" spans="1:9" s="6" customFormat="1" ht="45">
      <c r="A184" s="65" t="s">
        <v>336</v>
      </c>
      <c r="B184" s="66" t="s">
        <v>371</v>
      </c>
      <c r="C184" s="53" t="s">
        <v>50</v>
      </c>
      <c r="D184" s="53" t="s">
        <v>13</v>
      </c>
      <c r="E184" s="53" t="s">
        <v>10</v>
      </c>
      <c r="F184" s="67">
        <v>7357.4</v>
      </c>
      <c r="G184" s="67">
        <v>6725.9</v>
      </c>
      <c r="H184" s="67">
        <v>9503</v>
      </c>
      <c r="I184" s="21"/>
    </row>
    <row r="185" spans="1:9" s="7" customFormat="1" ht="30">
      <c r="A185" s="65" t="s">
        <v>337</v>
      </c>
      <c r="B185" s="66" t="s">
        <v>372</v>
      </c>
      <c r="C185" s="53" t="s">
        <v>50</v>
      </c>
      <c r="D185" s="53" t="s">
        <v>13</v>
      </c>
      <c r="E185" s="53" t="s">
        <v>10</v>
      </c>
      <c r="F185" s="67">
        <v>2230</v>
      </c>
      <c r="G185" s="67">
        <v>2230</v>
      </c>
      <c r="H185" s="67">
        <v>2230</v>
      </c>
      <c r="I185" s="20"/>
    </row>
    <row r="186" spans="1:9" s="6" customFormat="1" ht="30">
      <c r="A186" s="65" t="s">
        <v>338</v>
      </c>
      <c r="B186" s="66" t="s">
        <v>373</v>
      </c>
      <c r="C186" s="53" t="s">
        <v>50</v>
      </c>
      <c r="D186" s="53" t="s">
        <v>13</v>
      </c>
      <c r="E186" s="53" t="s">
        <v>10</v>
      </c>
      <c r="F186" s="67">
        <v>0</v>
      </c>
      <c r="G186" s="67">
        <v>5204.5</v>
      </c>
      <c r="H186" s="67">
        <v>8884.7999999999993</v>
      </c>
      <c r="I186" s="21"/>
    </row>
    <row r="187" spans="1:9" s="7" customFormat="1" ht="30">
      <c r="A187" s="65" t="s">
        <v>339</v>
      </c>
      <c r="B187" s="66" t="s">
        <v>374</v>
      </c>
      <c r="C187" s="53" t="s">
        <v>50</v>
      </c>
      <c r="D187" s="53" t="s">
        <v>13</v>
      </c>
      <c r="E187" s="53" t="s">
        <v>10</v>
      </c>
      <c r="F187" s="67">
        <v>500</v>
      </c>
      <c r="G187" s="67">
        <v>0</v>
      </c>
      <c r="H187" s="67">
        <v>800</v>
      </c>
      <c r="I187" s="20"/>
    </row>
    <row r="188" spans="1:9" s="7" customFormat="1" ht="45">
      <c r="A188" s="65" t="s">
        <v>340</v>
      </c>
      <c r="B188" s="66" t="s">
        <v>375</v>
      </c>
      <c r="C188" s="53" t="s">
        <v>50</v>
      </c>
      <c r="D188" s="53" t="s">
        <v>13</v>
      </c>
      <c r="E188" s="53" t="s">
        <v>10</v>
      </c>
      <c r="F188" s="67">
        <v>2680.2</v>
      </c>
      <c r="G188" s="67">
        <v>2500</v>
      </c>
      <c r="H188" s="67">
        <v>2500</v>
      </c>
      <c r="I188" s="20"/>
    </row>
    <row r="189" spans="1:9" ht="30">
      <c r="A189" s="65" t="s">
        <v>341</v>
      </c>
      <c r="B189" s="66" t="s">
        <v>376</v>
      </c>
      <c r="C189" s="53" t="s">
        <v>50</v>
      </c>
      <c r="D189" s="53" t="s">
        <v>13</v>
      </c>
      <c r="E189" s="53" t="s">
        <v>10</v>
      </c>
      <c r="F189" s="67">
        <v>0</v>
      </c>
      <c r="G189" s="67">
        <v>3312</v>
      </c>
      <c r="H189" s="67">
        <v>0</v>
      </c>
    </row>
    <row r="190" spans="1:9" ht="30">
      <c r="A190" s="68" t="s">
        <v>467</v>
      </c>
      <c r="B190" s="66" t="s">
        <v>466</v>
      </c>
      <c r="C190" s="53" t="s">
        <v>50</v>
      </c>
      <c r="D190" s="53" t="s">
        <v>13</v>
      </c>
      <c r="E190" s="53" t="s">
        <v>10</v>
      </c>
      <c r="F190" s="67">
        <v>0</v>
      </c>
      <c r="G190" s="67">
        <v>0</v>
      </c>
      <c r="H190" s="67">
        <v>0</v>
      </c>
    </row>
    <row r="191" spans="1:9" s="7" customFormat="1" ht="30">
      <c r="A191" s="65" t="s">
        <v>342</v>
      </c>
      <c r="B191" s="66" t="s">
        <v>377</v>
      </c>
      <c r="C191" s="53" t="s">
        <v>50</v>
      </c>
      <c r="D191" s="53" t="s">
        <v>13</v>
      </c>
      <c r="E191" s="53" t="s">
        <v>10</v>
      </c>
      <c r="F191" s="67">
        <v>0</v>
      </c>
      <c r="G191" s="67">
        <v>3202</v>
      </c>
      <c r="H191" s="67">
        <v>0</v>
      </c>
      <c r="I191" s="20"/>
    </row>
    <row r="192" spans="1:9" s="7" customFormat="1" ht="45">
      <c r="A192" s="45" t="s">
        <v>343</v>
      </c>
      <c r="B192" s="56" t="s">
        <v>378</v>
      </c>
      <c r="C192" s="53" t="s">
        <v>50</v>
      </c>
      <c r="D192" s="53" t="s">
        <v>13</v>
      </c>
      <c r="E192" s="53" t="s">
        <v>10</v>
      </c>
      <c r="F192" s="49">
        <v>2200</v>
      </c>
      <c r="G192" s="49">
        <v>2200</v>
      </c>
      <c r="H192" s="49">
        <v>2200</v>
      </c>
      <c r="I192" s="20"/>
    </row>
    <row r="193" spans="1:9" s="7" customFormat="1" ht="30">
      <c r="A193" s="65" t="s">
        <v>344</v>
      </c>
      <c r="B193" s="66" t="s">
        <v>379</v>
      </c>
      <c r="C193" s="53" t="s">
        <v>50</v>
      </c>
      <c r="D193" s="53" t="s">
        <v>13</v>
      </c>
      <c r="E193" s="53" t="s">
        <v>10</v>
      </c>
      <c r="F193" s="67">
        <v>0</v>
      </c>
      <c r="G193" s="67">
        <v>100</v>
      </c>
      <c r="H193" s="67">
        <v>0</v>
      </c>
      <c r="I193" s="20"/>
    </row>
    <row r="194" spans="1:9" s="3" customFormat="1" ht="30">
      <c r="A194" s="65" t="s">
        <v>345</v>
      </c>
      <c r="B194" s="66" t="s">
        <v>380</v>
      </c>
      <c r="C194" s="53" t="s">
        <v>50</v>
      </c>
      <c r="D194" s="53" t="s">
        <v>13</v>
      </c>
      <c r="E194" s="53" t="s">
        <v>10</v>
      </c>
      <c r="F194" s="67">
        <v>400</v>
      </c>
      <c r="G194" s="67">
        <v>400</v>
      </c>
      <c r="H194" s="67">
        <v>400</v>
      </c>
      <c r="I194" s="22"/>
    </row>
    <row r="195" spans="1:9" s="6" customFormat="1" ht="30">
      <c r="A195" s="65" t="s">
        <v>346</v>
      </c>
      <c r="B195" s="66" t="s">
        <v>381</v>
      </c>
      <c r="C195" s="53" t="s">
        <v>50</v>
      </c>
      <c r="D195" s="53" t="s">
        <v>13</v>
      </c>
      <c r="E195" s="53" t="s">
        <v>10</v>
      </c>
      <c r="F195" s="67">
        <v>39055.1</v>
      </c>
      <c r="G195" s="67">
        <v>0</v>
      </c>
      <c r="H195" s="67">
        <v>28948.6</v>
      </c>
      <c r="I195" s="21"/>
    </row>
    <row r="196" spans="1:9">
      <c r="A196" s="54" t="s">
        <v>347</v>
      </c>
      <c r="B196" s="55" t="s">
        <v>382</v>
      </c>
      <c r="C196" s="51"/>
      <c r="D196" s="51"/>
      <c r="E196" s="51"/>
      <c r="F196" s="44">
        <f>SUM(F197:F203)</f>
        <v>24462.1</v>
      </c>
      <c r="G196" s="44">
        <f>SUM(G197:G203)</f>
        <v>38772.6</v>
      </c>
      <c r="H196" s="44">
        <f>SUM(H197:H203)</f>
        <v>38465.599999999999</v>
      </c>
    </row>
    <row r="197" spans="1:9" s="6" customFormat="1">
      <c r="A197" s="65" t="s">
        <v>304</v>
      </c>
      <c r="B197" s="56" t="s">
        <v>383</v>
      </c>
      <c r="C197" s="53" t="s">
        <v>50</v>
      </c>
      <c r="D197" s="47" t="s">
        <v>18</v>
      </c>
      <c r="E197" s="47" t="s">
        <v>15</v>
      </c>
      <c r="F197" s="69">
        <v>2613</v>
      </c>
      <c r="G197" s="69">
        <v>6887.9</v>
      </c>
      <c r="H197" s="69">
        <v>6887.9</v>
      </c>
      <c r="I197" s="21"/>
    </row>
    <row r="198" spans="1:9" s="7" customFormat="1" ht="30">
      <c r="A198" s="65" t="s">
        <v>348</v>
      </c>
      <c r="B198" s="56" t="s">
        <v>384</v>
      </c>
      <c r="C198" s="53" t="s">
        <v>50</v>
      </c>
      <c r="D198" s="47" t="s">
        <v>18</v>
      </c>
      <c r="E198" s="47" t="s">
        <v>15</v>
      </c>
      <c r="F198" s="69">
        <v>1410.9</v>
      </c>
      <c r="G198" s="69">
        <v>3820.4</v>
      </c>
      <c r="H198" s="69">
        <v>3513.4</v>
      </c>
      <c r="I198" s="20"/>
    </row>
    <row r="199" spans="1:9" s="6" customFormat="1">
      <c r="A199" s="45" t="s">
        <v>349</v>
      </c>
      <c r="B199" s="56" t="s">
        <v>385</v>
      </c>
      <c r="C199" s="53" t="s">
        <v>50</v>
      </c>
      <c r="D199" s="53" t="s">
        <v>18</v>
      </c>
      <c r="E199" s="53" t="s">
        <v>15</v>
      </c>
      <c r="F199" s="49">
        <v>400</v>
      </c>
      <c r="G199" s="49">
        <v>961.4</v>
      </c>
      <c r="H199" s="49">
        <v>961.4</v>
      </c>
      <c r="I199" s="21"/>
    </row>
    <row r="200" spans="1:9">
      <c r="A200" s="45" t="s">
        <v>350</v>
      </c>
      <c r="B200" s="56" t="s">
        <v>386</v>
      </c>
      <c r="C200" s="53" t="s">
        <v>50</v>
      </c>
      <c r="D200" s="53" t="s">
        <v>18</v>
      </c>
      <c r="E200" s="53" t="s">
        <v>15</v>
      </c>
      <c r="F200" s="49">
        <v>100</v>
      </c>
      <c r="G200" s="49">
        <v>196.6</v>
      </c>
      <c r="H200" s="49">
        <v>196.6</v>
      </c>
    </row>
    <row r="201" spans="1:9">
      <c r="A201" s="45" t="s">
        <v>351</v>
      </c>
      <c r="B201" s="56" t="s">
        <v>387</v>
      </c>
      <c r="C201" s="53" t="s">
        <v>50</v>
      </c>
      <c r="D201" s="53" t="s">
        <v>18</v>
      </c>
      <c r="E201" s="53" t="s">
        <v>15</v>
      </c>
      <c r="F201" s="49">
        <v>7275.8</v>
      </c>
      <c r="G201" s="49">
        <v>13362.8</v>
      </c>
      <c r="H201" s="49">
        <v>13362.8</v>
      </c>
    </row>
    <row r="202" spans="1:9" s="7" customFormat="1" ht="30">
      <c r="A202" s="45" t="s">
        <v>352</v>
      </c>
      <c r="B202" s="56" t="s">
        <v>388</v>
      </c>
      <c r="C202" s="53" t="s">
        <v>50</v>
      </c>
      <c r="D202" s="53" t="s">
        <v>18</v>
      </c>
      <c r="E202" s="53" t="s">
        <v>15</v>
      </c>
      <c r="F202" s="49">
        <v>2230</v>
      </c>
      <c r="G202" s="49">
        <v>3234.3</v>
      </c>
      <c r="H202" s="49">
        <v>3234.3</v>
      </c>
      <c r="I202" s="20"/>
    </row>
    <row r="203" spans="1:9" s="6" customFormat="1">
      <c r="A203" s="45" t="s">
        <v>353</v>
      </c>
      <c r="B203" s="56" t="s">
        <v>389</v>
      </c>
      <c r="C203" s="53" t="s">
        <v>55</v>
      </c>
      <c r="D203" s="53" t="s">
        <v>18</v>
      </c>
      <c r="E203" s="53" t="s">
        <v>15</v>
      </c>
      <c r="F203" s="49">
        <v>10432.4</v>
      </c>
      <c r="G203" s="49">
        <v>10309.200000000001</v>
      </c>
      <c r="H203" s="49">
        <v>10309.200000000001</v>
      </c>
      <c r="I203" s="21"/>
    </row>
    <row r="204" spans="1:9" s="7" customFormat="1" ht="30">
      <c r="A204" s="54" t="s">
        <v>354</v>
      </c>
      <c r="B204" s="55" t="s">
        <v>390</v>
      </c>
      <c r="C204" s="51"/>
      <c r="D204" s="51"/>
      <c r="E204" s="51"/>
      <c r="F204" s="44">
        <f>SUM(F205:F207)</f>
        <v>11470.6</v>
      </c>
      <c r="G204" s="44">
        <f>SUM(G205:G207)</f>
        <v>11670.900000000001</v>
      </c>
      <c r="H204" s="44">
        <f>SUM(H205:H207)</f>
        <v>11740.4</v>
      </c>
      <c r="I204" s="20"/>
    </row>
    <row r="205" spans="1:9" s="3" customFormat="1" ht="30">
      <c r="A205" s="45" t="s">
        <v>142</v>
      </c>
      <c r="B205" s="56" t="s">
        <v>391</v>
      </c>
      <c r="C205" s="53" t="s">
        <v>54</v>
      </c>
      <c r="D205" s="53" t="s">
        <v>18</v>
      </c>
      <c r="E205" s="53" t="s">
        <v>18</v>
      </c>
      <c r="F205" s="49">
        <v>10753.8</v>
      </c>
      <c r="G205" s="49">
        <v>10897.6</v>
      </c>
      <c r="H205" s="49">
        <v>10916.8</v>
      </c>
      <c r="I205" s="22"/>
    </row>
    <row r="206" spans="1:9" ht="30">
      <c r="A206" s="45" t="s">
        <v>355</v>
      </c>
      <c r="B206" s="56" t="s">
        <v>392</v>
      </c>
      <c r="C206" s="53" t="s">
        <v>50</v>
      </c>
      <c r="D206" s="53" t="s">
        <v>18</v>
      </c>
      <c r="E206" s="53" t="s">
        <v>18</v>
      </c>
      <c r="F206" s="49">
        <v>715.2</v>
      </c>
      <c r="G206" s="49">
        <v>771.7</v>
      </c>
      <c r="H206" s="49">
        <v>822</v>
      </c>
    </row>
    <row r="207" spans="1:9" s="7" customFormat="1" ht="30">
      <c r="A207" s="45" t="s">
        <v>144</v>
      </c>
      <c r="B207" s="56" t="s">
        <v>392</v>
      </c>
      <c r="C207" s="53" t="s">
        <v>55</v>
      </c>
      <c r="D207" s="53" t="s">
        <v>18</v>
      </c>
      <c r="E207" s="53" t="s">
        <v>18</v>
      </c>
      <c r="F207" s="49">
        <v>1.6</v>
      </c>
      <c r="G207" s="49">
        <v>1.6</v>
      </c>
      <c r="H207" s="49">
        <v>1.6</v>
      </c>
      <c r="I207" s="20"/>
    </row>
    <row r="208" spans="1:9" s="7" customFormat="1">
      <c r="A208" s="79" t="s">
        <v>393</v>
      </c>
      <c r="B208" s="80" t="s">
        <v>67</v>
      </c>
      <c r="C208" s="81"/>
      <c r="D208" s="81"/>
      <c r="E208" s="81"/>
      <c r="F208" s="78">
        <f>F209+F211</f>
        <v>8303.2999999999993</v>
      </c>
      <c r="G208" s="78">
        <f t="shared" ref="G208:H208" si="18">G209+G211</f>
        <v>8863.1999999999989</v>
      </c>
      <c r="H208" s="78">
        <f t="shared" si="18"/>
        <v>9052.4999999999982</v>
      </c>
      <c r="I208" s="20"/>
    </row>
    <row r="209" spans="1:9" s="6" customFormat="1" ht="30">
      <c r="A209" s="23" t="s">
        <v>394</v>
      </c>
      <c r="B209" s="41" t="s">
        <v>401</v>
      </c>
      <c r="C209" s="42"/>
      <c r="D209" s="42"/>
      <c r="E209" s="42"/>
      <c r="F209" s="44">
        <f>F210</f>
        <v>10</v>
      </c>
      <c r="G209" s="44">
        <f t="shared" ref="G209:H209" si="19">G210</f>
        <v>10.4</v>
      </c>
      <c r="H209" s="44">
        <f t="shared" si="19"/>
        <v>10.9</v>
      </c>
      <c r="I209" s="21"/>
    </row>
    <row r="210" spans="1:9" ht="30">
      <c r="A210" s="24" t="s">
        <v>470</v>
      </c>
      <c r="B210" s="46" t="s">
        <v>469</v>
      </c>
      <c r="C210" s="47" t="s">
        <v>50</v>
      </c>
      <c r="D210" s="47" t="s">
        <v>12</v>
      </c>
      <c r="E210" s="47">
        <v>13</v>
      </c>
      <c r="F210" s="49">
        <v>10</v>
      </c>
      <c r="G210" s="49">
        <v>10.4</v>
      </c>
      <c r="H210" s="49">
        <v>10.9</v>
      </c>
    </row>
    <row r="211" spans="1:9" s="7" customFormat="1">
      <c r="A211" s="23" t="s">
        <v>395</v>
      </c>
      <c r="B211" s="41" t="s">
        <v>402</v>
      </c>
      <c r="C211" s="42"/>
      <c r="D211" s="42"/>
      <c r="E211" s="42"/>
      <c r="F211" s="44">
        <f>SUM(F212:F221)</f>
        <v>8293.2999999999993</v>
      </c>
      <c r="G211" s="44">
        <f t="shared" ref="G211:H211" si="20">SUM(G212:G221)</f>
        <v>8852.7999999999993</v>
      </c>
      <c r="H211" s="44">
        <f t="shared" si="20"/>
        <v>9041.5999999999985</v>
      </c>
      <c r="I211" s="20"/>
    </row>
    <row r="212" spans="1:9" s="6" customFormat="1" ht="30">
      <c r="A212" s="70" t="s">
        <v>396</v>
      </c>
      <c r="B212" s="46" t="s">
        <v>403</v>
      </c>
      <c r="C212" s="47" t="s">
        <v>50</v>
      </c>
      <c r="D212" s="47" t="s">
        <v>12</v>
      </c>
      <c r="E212" s="47" t="s">
        <v>13</v>
      </c>
      <c r="F212" s="49">
        <v>2914.8</v>
      </c>
      <c r="G212" s="49">
        <v>3209.6</v>
      </c>
      <c r="H212" s="49">
        <v>3337.9</v>
      </c>
      <c r="I212" s="21"/>
    </row>
    <row r="213" spans="1:9" s="7" customFormat="1" ht="30">
      <c r="A213" s="70" t="s">
        <v>397</v>
      </c>
      <c r="B213" s="46" t="s">
        <v>403</v>
      </c>
      <c r="C213" s="47" t="s">
        <v>55</v>
      </c>
      <c r="D213" s="47" t="s">
        <v>12</v>
      </c>
      <c r="E213" s="47" t="s">
        <v>13</v>
      </c>
      <c r="F213" s="49">
        <v>111.4</v>
      </c>
      <c r="G213" s="49">
        <v>111.4</v>
      </c>
      <c r="H213" s="49">
        <v>111.4</v>
      </c>
      <c r="I213" s="20"/>
    </row>
    <row r="214" spans="1:9" s="6" customFormat="1" ht="30">
      <c r="A214" s="70" t="s">
        <v>396</v>
      </c>
      <c r="B214" s="46" t="s">
        <v>403</v>
      </c>
      <c r="C214" s="47" t="s">
        <v>50</v>
      </c>
      <c r="D214" s="47" t="s">
        <v>12</v>
      </c>
      <c r="E214" s="47">
        <v>13</v>
      </c>
      <c r="F214" s="49">
        <v>228.1</v>
      </c>
      <c r="G214" s="49">
        <v>228.1</v>
      </c>
      <c r="H214" s="49">
        <v>228.1</v>
      </c>
      <c r="I214" s="21"/>
    </row>
    <row r="215" spans="1:9" ht="30">
      <c r="A215" s="70" t="s">
        <v>397</v>
      </c>
      <c r="B215" s="46" t="s">
        <v>403</v>
      </c>
      <c r="C215" s="47" t="s">
        <v>55</v>
      </c>
      <c r="D215" s="47" t="s">
        <v>12</v>
      </c>
      <c r="E215" s="47">
        <v>13</v>
      </c>
      <c r="F215" s="49">
        <v>4</v>
      </c>
      <c r="G215" s="49">
        <v>0</v>
      </c>
      <c r="H215" s="49">
        <v>0</v>
      </c>
    </row>
    <row r="216" spans="1:9" s="7" customFormat="1" ht="45">
      <c r="A216" s="70" t="s">
        <v>148</v>
      </c>
      <c r="B216" s="46" t="s">
        <v>404</v>
      </c>
      <c r="C216" s="47" t="s">
        <v>54</v>
      </c>
      <c r="D216" s="47" t="s">
        <v>12</v>
      </c>
      <c r="E216" s="47" t="s">
        <v>19</v>
      </c>
      <c r="F216" s="49">
        <v>1991.7</v>
      </c>
      <c r="G216" s="49">
        <v>1991.7</v>
      </c>
      <c r="H216" s="49">
        <v>1991.7</v>
      </c>
      <c r="I216" s="20"/>
    </row>
    <row r="217" spans="1:9" s="7" customFormat="1" ht="45">
      <c r="A217" s="70" t="s">
        <v>145</v>
      </c>
      <c r="B217" s="46" t="s">
        <v>404</v>
      </c>
      <c r="C217" s="47" t="s">
        <v>50</v>
      </c>
      <c r="D217" s="47" t="s">
        <v>12</v>
      </c>
      <c r="E217" s="47" t="s">
        <v>19</v>
      </c>
      <c r="F217" s="49">
        <v>703.1</v>
      </c>
      <c r="G217" s="49">
        <v>731.2</v>
      </c>
      <c r="H217" s="49">
        <v>760.4</v>
      </c>
      <c r="I217" s="20"/>
    </row>
    <row r="218" spans="1:9" s="6" customFormat="1" ht="30">
      <c r="A218" s="70" t="s">
        <v>147</v>
      </c>
      <c r="B218" s="46" t="s">
        <v>404</v>
      </c>
      <c r="C218" s="47" t="s">
        <v>55</v>
      </c>
      <c r="D218" s="47" t="s">
        <v>12</v>
      </c>
      <c r="E218" s="47" t="s">
        <v>19</v>
      </c>
      <c r="F218" s="49">
        <v>71.2</v>
      </c>
      <c r="G218" s="49">
        <v>71.2</v>
      </c>
      <c r="H218" s="49">
        <v>71.2</v>
      </c>
      <c r="I218" s="21"/>
    </row>
    <row r="219" spans="1:9" s="6" customFormat="1">
      <c r="A219" s="70" t="s">
        <v>398</v>
      </c>
      <c r="B219" s="46" t="s">
        <v>405</v>
      </c>
      <c r="C219" s="47" t="s">
        <v>54</v>
      </c>
      <c r="D219" s="47" t="s">
        <v>12</v>
      </c>
      <c r="E219" s="47" t="s">
        <v>19</v>
      </c>
      <c r="F219" s="49">
        <v>1428.6</v>
      </c>
      <c r="G219" s="49">
        <v>1639.2</v>
      </c>
      <c r="H219" s="49">
        <v>1639.2</v>
      </c>
      <c r="I219" s="21"/>
    </row>
    <row r="220" spans="1:9" s="3" customFormat="1" ht="26.25" customHeight="1">
      <c r="A220" s="70" t="s">
        <v>399</v>
      </c>
      <c r="B220" s="46" t="s">
        <v>405</v>
      </c>
      <c r="C220" s="47" t="s">
        <v>50</v>
      </c>
      <c r="D220" s="47" t="s">
        <v>12</v>
      </c>
      <c r="E220" s="47" t="s">
        <v>19</v>
      </c>
      <c r="F220" s="49">
        <v>749</v>
      </c>
      <c r="G220" s="49">
        <v>779</v>
      </c>
      <c r="H220" s="49">
        <v>810.3</v>
      </c>
      <c r="I220" s="22"/>
    </row>
    <row r="221" spans="1:9" s="7" customFormat="1">
      <c r="A221" s="24" t="s">
        <v>400</v>
      </c>
      <c r="B221" s="46" t="s">
        <v>405</v>
      </c>
      <c r="C221" s="47" t="s">
        <v>55</v>
      </c>
      <c r="D221" s="47" t="s">
        <v>12</v>
      </c>
      <c r="E221" s="47" t="s">
        <v>19</v>
      </c>
      <c r="F221" s="49">
        <v>91.4</v>
      </c>
      <c r="G221" s="49">
        <v>91.4</v>
      </c>
      <c r="H221" s="49">
        <v>91.4</v>
      </c>
      <c r="I221" s="20"/>
    </row>
    <row r="222" spans="1:9" s="7" customFormat="1">
      <c r="A222" s="79" t="s">
        <v>406</v>
      </c>
      <c r="B222" s="80" t="s">
        <v>68</v>
      </c>
      <c r="C222" s="81"/>
      <c r="D222" s="81"/>
      <c r="E222" s="81"/>
      <c r="F222" s="82">
        <f>F223</f>
        <v>8128.5</v>
      </c>
      <c r="G222" s="82">
        <f t="shared" ref="G222:H223" si="21">G223</f>
        <v>8128.5</v>
      </c>
      <c r="H222" s="82">
        <f t="shared" si="21"/>
        <v>8128.5</v>
      </c>
      <c r="I222" s="20"/>
    </row>
    <row r="223" spans="1:9" s="7" customFormat="1">
      <c r="A223" s="54" t="s">
        <v>408</v>
      </c>
      <c r="B223" s="55" t="s">
        <v>412</v>
      </c>
      <c r="C223" s="51"/>
      <c r="D223" s="51"/>
      <c r="E223" s="51"/>
      <c r="F223" s="44">
        <f>F224</f>
        <v>8128.5</v>
      </c>
      <c r="G223" s="44">
        <f t="shared" si="21"/>
        <v>8128.5</v>
      </c>
      <c r="H223" s="44">
        <f t="shared" si="21"/>
        <v>8128.5</v>
      </c>
      <c r="I223" s="20"/>
    </row>
    <row r="224" spans="1:9" s="7" customFormat="1" ht="30">
      <c r="A224" s="45" t="s">
        <v>407</v>
      </c>
      <c r="B224" s="56" t="s">
        <v>411</v>
      </c>
      <c r="C224" s="53" t="s">
        <v>52</v>
      </c>
      <c r="D224" s="53" t="s">
        <v>12</v>
      </c>
      <c r="E224" s="53" t="s">
        <v>19</v>
      </c>
      <c r="F224" s="49">
        <v>8128.5</v>
      </c>
      <c r="G224" s="49">
        <v>8128.5</v>
      </c>
      <c r="H224" s="49">
        <v>8128.5</v>
      </c>
      <c r="I224" s="20"/>
    </row>
    <row r="225" spans="1:10" s="7" customFormat="1">
      <c r="A225" s="74" t="s">
        <v>409</v>
      </c>
      <c r="B225" s="75" t="s">
        <v>69</v>
      </c>
      <c r="C225" s="76"/>
      <c r="D225" s="76"/>
      <c r="E225" s="76"/>
      <c r="F225" s="78">
        <f>F226</f>
        <v>10037.5</v>
      </c>
      <c r="G225" s="78">
        <f t="shared" ref="G225:H225" si="22">G226</f>
        <v>10204.700000000001</v>
      </c>
      <c r="H225" s="78">
        <f t="shared" si="22"/>
        <v>10207.700000000001</v>
      </c>
      <c r="I225" s="20"/>
    </row>
    <row r="226" spans="1:10" s="6" customFormat="1">
      <c r="A226" s="40" t="s">
        <v>410</v>
      </c>
      <c r="B226" s="55" t="s">
        <v>413</v>
      </c>
      <c r="C226" s="51"/>
      <c r="D226" s="51"/>
      <c r="E226" s="51"/>
      <c r="F226" s="44">
        <f>SUM(F227:F228)</f>
        <v>10037.5</v>
      </c>
      <c r="G226" s="44">
        <f>SUM(G227:G228)</f>
        <v>10204.700000000001</v>
      </c>
      <c r="H226" s="44">
        <f>SUM(H227:H228)</f>
        <v>10207.700000000001</v>
      </c>
      <c r="I226" s="21"/>
    </row>
    <row r="227" spans="1:10" ht="30">
      <c r="A227" s="45" t="s">
        <v>142</v>
      </c>
      <c r="B227" s="56" t="s">
        <v>414</v>
      </c>
      <c r="C227" s="53" t="s">
        <v>54</v>
      </c>
      <c r="D227" s="53" t="s">
        <v>12</v>
      </c>
      <c r="E227" s="53" t="s">
        <v>17</v>
      </c>
      <c r="F227" s="49">
        <v>9798.5</v>
      </c>
      <c r="G227" s="49">
        <v>9962.7000000000007</v>
      </c>
      <c r="H227" s="49">
        <v>9962.7000000000007</v>
      </c>
    </row>
    <row r="228" spans="1:10" ht="30">
      <c r="A228" s="45" t="s">
        <v>143</v>
      </c>
      <c r="B228" s="56" t="s">
        <v>415</v>
      </c>
      <c r="C228" s="53" t="s">
        <v>50</v>
      </c>
      <c r="D228" s="53" t="s">
        <v>12</v>
      </c>
      <c r="E228" s="53" t="s">
        <v>17</v>
      </c>
      <c r="F228" s="49">
        <v>239</v>
      </c>
      <c r="G228" s="49">
        <v>242</v>
      </c>
      <c r="H228" s="49">
        <v>245</v>
      </c>
    </row>
    <row r="229" spans="1:10" s="7" customFormat="1" ht="31.5">
      <c r="A229" s="79" t="s">
        <v>416</v>
      </c>
      <c r="B229" s="80" t="s">
        <v>70</v>
      </c>
      <c r="C229" s="81"/>
      <c r="D229" s="81"/>
      <c r="E229" s="81"/>
      <c r="F229" s="78">
        <f>F230</f>
        <v>16600.900000000001</v>
      </c>
      <c r="G229" s="78">
        <f t="shared" ref="G229:H229" si="23">G230</f>
        <v>16016.199999999999</v>
      </c>
      <c r="H229" s="78">
        <f t="shared" si="23"/>
        <v>16654.7</v>
      </c>
      <c r="I229" s="20"/>
    </row>
    <row r="230" spans="1:10" s="6" customFormat="1" ht="30">
      <c r="A230" s="23" t="s">
        <v>417</v>
      </c>
      <c r="B230" s="41" t="s">
        <v>422</v>
      </c>
      <c r="C230" s="42"/>
      <c r="D230" s="42"/>
      <c r="E230" s="42"/>
      <c r="F230" s="44">
        <f>SUM(F231:F235)</f>
        <v>16600.900000000001</v>
      </c>
      <c r="G230" s="44">
        <f t="shared" ref="G230:H230" si="24">SUM(G231:G235)</f>
        <v>16016.199999999999</v>
      </c>
      <c r="H230" s="44">
        <f t="shared" si="24"/>
        <v>16654.7</v>
      </c>
      <c r="I230" s="21"/>
    </row>
    <row r="231" spans="1:10" ht="30">
      <c r="A231" s="70" t="s">
        <v>92</v>
      </c>
      <c r="B231" s="46" t="s">
        <v>423</v>
      </c>
      <c r="C231" s="47" t="s">
        <v>49</v>
      </c>
      <c r="D231" s="47" t="s">
        <v>12</v>
      </c>
      <c r="E231" s="47" t="s">
        <v>19</v>
      </c>
      <c r="F231" s="49">
        <v>11962.2</v>
      </c>
      <c r="G231" s="49">
        <v>12487.6</v>
      </c>
      <c r="H231" s="49">
        <v>12987.1</v>
      </c>
    </row>
    <row r="232" spans="1:10" ht="30">
      <c r="A232" s="70" t="s">
        <v>418</v>
      </c>
      <c r="B232" s="46" t="s">
        <v>424</v>
      </c>
      <c r="C232" s="47" t="s">
        <v>49</v>
      </c>
      <c r="D232" s="47" t="s">
        <v>16</v>
      </c>
      <c r="E232" s="47" t="s">
        <v>17</v>
      </c>
      <c r="F232" s="49">
        <v>63.4</v>
      </c>
      <c r="G232" s="49">
        <v>65.8</v>
      </c>
      <c r="H232" s="49">
        <v>68.2</v>
      </c>
    </row>
    <row r="233" spans="1:10">
      <c r="A233" s="70" t="s">
        <v>419</v>
      </c>
      <c r="B233" s="46" t="s">
        <v>425</v>
      </c>
      <c r="C233" s="47" t="s">
        <v>49</v>
      </c>
      <c r="D233" s="47" t="s">
        <v>12</v>
      </c>
      <c r="E233" s="47" t="s">
        <v>19</v>
      </c>
      <c r="F233" s="49">
        <v>70.400000000000006</v>
      </c>
      <c r="G233" s="49">
        <v>73.3</v>
      </c>
      <c r="H233" s="49">
        <v>76.099999999999994</v>
      </c>
    </row>
    <row r="234" spans="1:10" s="7" customFormat="1" ht="30">
      <c r="A234" s="70" t="s">
        <v>420</v>
      </c>
      <c r="B234" s="46" t="s">
        <v>426</v>
      </c>
      <c r="C234" s="47" t="s">
        <v>49</v>
      </c>
      <c r="D234" s="47" t="s">
        <v>12</v>
      </c>
      <c r="E234" s="47" t="s">
        <v>19</v>
      </c>
      <c r="F234" s="49">
        <v>1244</v>
      </c>
      <c r="G234" s="49">
        <v>0</v>
      </c>
      <c r="H234" s="49">
        <v>0</v>
      </c>
      <c r="I234" s="20"/>
    </row>
    <row r="235" spans="1:10" s="6" customFormat="1" ht="30">
      <c r="A235" s="70" t="s">
        <v>421</v>
      </c>
      <c r="B235" s="46" t="s">
        <v>427</v>
      </c>
      <c r="C235" s="47" t="s">
        <v>50</v>
      </c>
      <c r="D235" s="47" t="s">
        <v>12</v>
      </c>
      <c r="E235" s="47" t="s">
        <v>19</v>
      </c>
      <c r="F235" s="49">
        <v>3260.9</v>
      </c>
      <c r="G235" s="49">
        <v>3389.5</v>
      </c>
      <c r="H235" s="49">
        <v>3523.3</v>
      </c>
      <c r="I235" s="21"/>
    </row>
    <row r="236" spans="1:10" s="7" customFormat="1" ht="19.5" customHeight="1">
      <c r="A236" s="79" t="s">
        <v>428</v>
      </c>
      <c r="B236" s="80" t="s">
        <v>452</v>
      </c>
      <c r="C236" s="81"/>
      <c r="D236" s="81"/>
      <c r="E236" s="81"/>
      <c r="F236" s="82">
        <f>F237+F240</f>
        <v>9226.5</v>
      </c>
      <c r="G236" s="82">
        <f>G237+G240</f>
        <v>9248.9</v>
      </c>
      <c r="H236" s="82">
        <f>H237+H240</f>
        <v>9271.5</v>
      </c>
      <c r="I236" s="20"/>
    </row>
    <row r="237" spans="1:10" s="6" customFormat="1">
      <c r="A237" s="54" t="s">
        <v>429</v>
      </c>
      <c r="B237" s="55" t="s">
        <v>453</v>
      </c>
      <c r="C237" s="51"/>
      <c r="D237" s="51"/>
      <c r="E237" s="51"/>
      <c r="F237" s="44">
        <f>SUM(F238:F239)</f>
        <v>9101</v>
      </c>
      <c r="G237" s="44">
        <f>SUM(G238:G239)</f>
        <v>9123.4</v>
      </c>
      <c r="H237" s="44">
        <f>SUM(H238:H239)</f>
        <v>9146</v>
      </c>
      <c r="I237" s="21"/>
    </row>
    <row r="238" spans="1:10" ht="30">
      <c r="A238" s="45" t="s">
        <v>142</v>
      </c>
      <c r="B238" s="56" t="s">
        <v>454</v>
      </c>
      <c r="C238" s="53" t="s">
        <v>54</v>
      </c>
      <c r="D238" s="53" t="s">
        <v>12</v>
      </c>
      <c r="E238" s="53" t="s">
        <v>19</v>
      </c>
      <c r="F238" s="49">
        <v>8838</v>
      </c>
      <c r="G238" s="49">
        <v>8854</v>
      </c>
      <c r="H238" s="49">
        <v>8870</v>
      </c>
    </row>
    <row r="239" spans="1:10" s="7" customFormat="1" ht="30">
      <c r="A239" s="45" t="s">
        <v>143</v>
      </c>
      <c r="B239" s="56" t="s">
        <v>455</v>
      </c>
      <c r="C239" s="53" t="s">
        <v>50</v>
      </c>
      <c r="D239" s="53" t="s">
        <v>12</v>
      </c>
      <c r="E239" s="53" t="s">
        <v>19</v>
      </c>
      <c r="F239" s="49">
        <v>263</v>
      </c>
      <c r="G239" s="49">
        <v>269.39999999999998</v>
      </c>
      <c r="H239" s="49">
        <v>276</v>
      </c>
      <c r="I239" s="20"/>
    </row>
    <row r="240" spans="1:10" s="6" customFormat="1">
      <c r="A240" s="71" t="s">
        <v>430</v>
      </c>
      <c r="B240" s="55" t="s">
        <v>456</v>
      </c>
      <c r="C240" s="51"/>
      <c r="D240" s="51"/>
      <c r="E240" s="51"/>
      <c r="F240" s="44">
        <f>SUM(F241:F241)</f>
        <v>125.5</v>
      </c>
      <c r="G240" s="44">
        <f>SUM(G241:G241)</f>
        <v>125.5</v>
      </c>
      <c r="H240" s="44">
        <f>SUM(H241:H241)</f>
        <v>125.5</v>
      </c>
      <c r="I240" s="21"/>
      <c r="J240" s="16"/>
    </row>
    <row r="241" spans="1:9">
      <c r="A241" s="45" t="s">
        <v>431</v>
      </c>
      <c r="B241" s="56" t="s">
        <v>457</v>
      </c>
      <c r="C241" s="53" t="s">
        <v>55</v>
      </c>
      <c r="D241" s="53" t="s">
        <v>12</v>
      </c>
      <c r="E241" s="53" t="s">
        <v>19</v>
      </c>
      <c r="F241" s="49">
        <v>125.5</v>
      </c>
      <c r="G241" s="49">
        <v>125.5</v>
      </c>
      <c r="H241" s="49">
        <v>125.5</v>
      </c>
    </row>
    <row r="242" spans="1:9" s="7" customFormat="1" ht="19.5" customHeight="1">
      <c r="A242" s="79" t="s">
        <v>432</v>
      </c>
      <c r="B242" s="80" t="s">
        <v>71</v>
      </c>
      <c r="C242" s="81"/>
      <c r="D242" s="81"/>
      <c r="E242" s="81"/>
      <c r="F242" s="82">
        <f>F243+F247</f>
        <v>7857.7999999999993</v>
      </c>
      <c r="G242" s="82">
        <f>G243+G247</f>
        <v>7926.8</v>
      </c>
      <c r="H242" s="82">
        <f>H243+H247</f>
        <v>7955.1</v>
      </c>
      <c r="I242" s="20"/>
    </row>
    <row r="243" spans="1:9" s="6" customFormat="1">
      <c r="A243" s="54" t="s">
        <v>433</v>
      </c>
      <c r="B243" s="55" t="s">
        <v>72</v>
      </c>
      <c r="C243" s="51"/>
      <c r="D243" s="51"/>
      <c r="E243" s="51"/>
      <c r="F243" s="44">
        <f>SUM(F244:F246)</f>
        <v>4709.0999999999995</v>
      </c>
      <c r="G243" s="44">
        <f>SUM(G244:G246)</f>
        <v>5138</v>
      </c>
      <c r="H243" s="44">
        <f>SUM(H244:H246)</f>
        <v>5166.3</v>
      </c>
      <c r="I243" s="21"/>
    </row>
    <row r="244" spans="1:9" ht="30">
      <c r="A244" s="45" t="s">
        <v>142</v>
      </c>
      <c r="B244" s="56" t="s">
        <v>38</v>
      </c>
      <c r="C244" s="53" t="s">
        <v>54</v>
      </c>
      <c r="D244" s="53" t="s">
        <v>12</v>
      </c>
      <c r="E244" s="53" t="s">
        <v>15</v>
      </c>
      <c r="F244" s="49">
        <v>4318.3999999999996</v>
      </c>
      <c r="G244" s="49">
        <v>4731.8999999999996</v>
      </c>
      <c r="H244" s="49">
        <v>4745.6000000000004</v>
      </c>
    </row>
    <row r="245" spans="1:9" ht="30">
      <c r="A245" s="45" t="s">
        <v>143</v>
      </c>
      <c r="B245" s="56" t="s">
        <v>22</v>
      </c>
      <c r="C245" s="53" t="s">
        <v>50</v>
      </c>
      <c r="D245" s="53" t="s">
        <v>12</v>
      </c>
      <c r="E245" s="53" t="s">
        <v>15</v>
      </c>
      <c r="F245" s="49">
        <v>386.8</v>
      </c>
      <c r="G245" s="49">
        <v>402.3</v>
      </c>
      <c r="H245" s="49">
        <v>418.4</v>
      </c>
    </row>
    <row r="246" spans="1:9" ht="30">
      <c r="A246" s="45" t="s">
        <v>144</v>
      </c>
      <c r="B246" s="56" t="s">
        <v>22</v>
      </c>
      <c r="C246" s="53" t="s">
        <v>55</v>
      </c>
      <c r="D246" s="53" t="s">
        <v>12</v>
      </c>
      <c r="E246" s="53" t="s">
        <v>15</v>
      </c>
      <c r="F246" s="49">
        <v>3.9</v>
      </c>
      <c r="G246" s="49">
        <v>3.8</v>
      </c>
      <c r="H246" s="49">
        <v>2.2999999999999998</v>
      </c>
    </row>
    <row r="247" spans="1:9" s="6" customFormat="1">
      <c r="A247" s="54" t="s">
        <v>23</v>
      </c>
      <c r="B247" s="55" t="s">
        <v>73</v>
      </c>
      <c r="C247" s="51"/>
      <c r="D247" s="51"/>
      <c r="E247" s="51"/>
      <c r="F247" s="44">
        <f>F248</f>
        <v>3148.7</v>
      </c>
      <c r="G247" s="44">
        <f t="shared" ref="G247:H247" si="25">G248</f>
        <v>2788.8</v>
      </c>
      <c r="H247" s="44">
        <f t="shared" si="25"/>
        <v>2788.8</v>
      </c>
      <c r="I247" s="21"/>
    </row>
    <row r="248" spans="1:9" ht="30">
      <c r="A248" s="45" t="s">
        <v>142</v>
      </c>
      <c r="B248" s="56" t="s">
        <v>24</v>
      </c>
      <c r="C248" s="53" t="s">
        <v>54</v>
      </c>
      <c r="D248" s="53" t="s">
        <v>12</v>
      </c>
      <c r="E248" s="53" t="s">
        <v>11</v>
      </c>
      <c r="F248" s="49">
        <v>3148.7</v>
      </c>
      <c r="G248" s="49">
        <v>2788.8</v>
      </c>
      <c r="H248" s="49">
        <v>2788.8</v>
      </c>
    </row>
    <row r="249" spans="1:9" s="7" customFormat="1" ht="18.75" customHeight="1">
      <c r="A249" s="79" t="s">
        <v>434</v>
      </c>
      <c r="B249" s="80" t="s">
        <v>74</v>
      </c>
      <c r="C249" s="81"/>
      <c r="D249" s="81"/>
      <c r="E249" s="81"/>
      <c r="F249" s="82">
        <f>F250</f>
        <v>43896</v>
      </c>
      <c r="G249" s="82">
        <f t="shared" ref="G249:H250" si="26">G250</f>
        <v>44518.3</v>
      </c>
      <c r="H249" s="82">
        <f t="shared" si="26"/>
        <v>44617.8</v>
      </c>
      <c r="I249" s="20"/>
    </row>
    <row r="250" spans="1:9" s="6" customFormat="1">
      <c r="A250" s="54" t="s">
        <v>40</v>
      </c>
      <c r="B250" s="55" t="s">
        <v>75</v>
      </c>
      <c r="C250" s="51"/>
      <c r="D250" s="51"/>
      <c r="E250" s="51"/>
      <c r="F250" s="44">
        <f>F251</f>
        <v>43896</v>
      </c>
      <c r="G250" s="44">
        <f t="shared" si="26"/>
        <v>44518.3</v>
      </c>
      <c r="H250" s="44">
        <f t="shared" si="26"/>
        <v>44617.8</v>
      </c>
      <c r="I250" s="21"/>
    </row>
    <row r="251" spans="1:9" ht="30">
      <c r="A251" s="45" t="s">
        <v>142</v>
      </c>
      <c r="B251" s="56" t="s">
        <v>41</v>
      </c>
      <c r="C251" s="53" t="s">
        <v>54</v>
      </c>
      <c r="D251" s="53" t="s">
        <v>12</v>
      </c>
      <c r="E251" s="53" t="s">
        <v>13</v>
      </c>
      <c r="F251" s="49">
        <v>43896</v>
      </c>
      <c r="G251" s="49">
        <v>44518.3</v>
      </c>
      <c r="H251" s="49">
        <v>44617.8</v>
      </c>
    </row>
    <row r="252" spans="1:9" s="7" customFormat="1" ht="21.75" customHeight="1">
      <c r="A252" s="79" t="s">
        <v>25</v>
      </c>
      <c r="B252" s="80" t="s">
        <v>76</v>
      </c>
      <c r="C252" s="81"/>
      <c r="D252" s="81"/>
      <c r="E252" s="81"/>
      <c r="F252" s="82">
        <f>F253+F255</f>
        <v>13393</v>
      </c>
      <c r="G252" s="82">
        <f t="shared" ref="G252:H252" si="27">G253+G255</f>
        <v>20532.400000000001</v>
      </c>
      <c r="H252" s="82">
        <f t="shared" si="27"/>
        <v>26059.7</v>
      </c>
      <c r="I252" s="20"/>
    </row>
    <row r="253" spans="1:9" s="6" customFormat="1">
      <c r="A253" s="54" t="s">
        <v>26</v>
      </c>
      <c r="B253" s="55" t="s">
        <v>77</v>
      </c>
      <c r="C253" s="51"/>
      <c r="D253" s="51"/>
      <c r="E253" s="51"/>
      <c r="F253" s="44">
        <f>F254</f>
        <v>200</v>
      </c>
      <c r="G253" s="44">
        <f t="shared" ref="G253:H253" si="28">G254</f>
        <v>200</v>
      </c>
      <c r="H253" s="44">
        <f t="shared" si="28"/>
        <v>200</v>
      </c>
      <c r="I253" s="21"/>
    </row>
    <row r="254" spans="1:9">
      <c r="A254" s="45" t="s">
        <v>435</v>
      </c>
      <c r="B254" s="56" t="s">
        <v>27</v>
      </c>
      <c r="C254" s="53" t="s">
        <v>60</v>
      </c>
      <c r="D254" s="53" t="s">
        <v>12</v>
      </c>
      <c r="E254" s="53" t="s">
        <v>21</v>
      </c>
      <c r="F254" s="57">
        <v>200</v>
      </c>
      <c r="G254" s="57">
        <v>200</v>
      </c>
      <c r="H254" s="58">
        <v>200</v>
      </c>
    </row>
    <row r="255" spans="1:9" s="6" customFormat="1">
      <c r="A255" s="54" t="s">
        <v>28</v>
      </c>
      <c r="B255" s="55" t="s">
        <v>78</v>
      </c>
      <c r="C255" s="51"/>
      <c r="D255" s="51"/>
      <c r="E255" s="51"/>
      <c r="F255" s="44">
        <f>SUM(F256:F272)</f>
        <v>13193</v>
      </c>
      <c r="G255" s="44">
        <f t="shared" ref="G255:H255" si="29">SUM(G256:G272)</f>
        <v>20332.400000000001</v>
      </c>
      <c r="H255" s="44">
        <f t="shared" si="29"/>
        <v>25859.7</v>
      </c>
      <c r="I255" s="21"/>
    </row>
    <row r="256" spans="1:9">
      <c r="A256" s="45" t="s">
        <v>431</v>
      </c>
      <c r="B256" s="56" t="s">
        <v>458</v>
      </c>
      <c r="C256" s="53" t="s">
        <v>55</v>
      </c>
      <c r="D256" s="53" t="s">
        <v>12</v>
      </c>
      <c r="E256" s="53" t="s">
        <v>19</v>
      </c>
      <c r="F256" s="49">
        <v>200.7</v>
      </c>
      <c r="G256" s="49">
        <v>0</v>
      </c>
      <c r="H256" s="49">
        <v>0</v>
      </c>
    </row>
    <row r="257" spans="1:8" ht="30">
      <c r="A257" s="45" t="s">
        <v>436</v>
      </c>
      <c r="B257" s="56" t="s">
        <v>29</v>
      </c>
      <c r="C257" s="53" t="s">
        <v>54</v>
      </c>
      <c r="D257" s="53" t="s">
        <v>11</v>
      </c>
      <c r="E257" s="53" t="s">
        <v>15</v>
      </c>
      <c r="F257" s="49">
        <v>2737.9</v>
      </c>
      <c r="G257" s="49">
        <v>2962</v>
      </c>
      <c r="H257" s="49">
        <v>0</v>
      </c>
    </row>
    <row r="258" spans="1:8" ht="30">
      <c r="A258" s="45" t="s">
        <v>437</v>
      </c>
      <c r="B258" s="56" t="s">
        <v>29</v>
      </c>
      <c r="C258" s="53" t="s">
        <v>50</v>
      </c>
      <c r="D258" s="53" t="s">
        <v>11</v>
      </c>
      <c r="E258" s="53" t="s">
        <v>15</v>
      </c>
      <c r="F258" s="49">
        <v>493.9</v>
      </c>
      <c r="G258" s="49">
        <v>534.29999999999995</v>
      </c>
      <c r="H258" s="49">
        <v>0</v>
      </c>
    </row>
    <row r="259" spans="1:8" ht="30">
      <c r="A259" s="45" t="s">
        <v>438</v>
      </c>
      <c r="B259" s="56" t="s">
        <v>30</v>
      </c>
      <c r="C259" s="53" t="s">
        <v>50</v>
      </c>
      <c r="D259" s="53" t="s">
        <v>12</v>
      </c>
      <c r="E259" s="53" t="s">
        <v>18</v>
      </c>
      <c r="F259" s="49">
        <v>19.7</v>
      </c>
      <c r="G259" s="49">
        <v>252.4</v>
      </c>
      <c r="H259" s="49">
        <v>0</v>
      </c>
    </row>
    <row r="260" spans="1:8">
      <c r="A260" s="45" t="s">
        <v>439</v>
      </c>
      <c r="B260" s="56" t="s">
        <v>31</v>
      </c>
      <c r="C260" s="53" t="s">
        <v>54</v>
      </c>
      <c r="D260" s="53" t="s">
        <v>12</v>
      </c>
      <c r="E260" s="53" t="s">
        <v>19</v>
      </c>
      <c r="F260" s="49">
        <v>2130.9</v>
      </c>
      <c r="G260" s="49">
        <v>2308.9</v>
      </c>
      <c r="H260" s="49">
        <v>0</v>
      </c>
    </row>
    <row r="261" spans="1:8" ht="30">
      <c r="A261" s="45" t="s">
        <v>440</v>
      </c>
      <c r="B261" s="56" t="s">
        <v>31</v>
      </c>
      <c r="C261" s="53" t="s">
        <v>50</v>
      </c>
      <c r="D261" s="53" t="s">
        <v>12</v>
      </c>
      <c r="E261" s="53" t="s">
        <v>19</v>
      </c>
      <c r="F261" s="49">
        <v>117</v>
      </c>
      <c r="G261" s="49">
        <v>25</v>
      </c>
      <c r="H261" s="49">
        <v>0</v>
      </c>
    </row>
    <row r="262" spans="1:8">
      <c r="A262" s="45" t="s">
        <v>441</v>
      </c>
      <c r="B262" s="56" t="s">
        <v>47</v>
      </c>
      <c r="C262" s="53" t="s">
        <v>54</v>
      </c>
      <c r="D262" s="53" t="s">
        <v>12</v>
      </c>
      <c r="E262" s="53" t="s">
        <v>19</v>
      </c>
      <c r="F262" s="49">
        <v>668.1</v>
      </c>
      <c r="G262" s="49">
        <v>0</v>
      </c>
      <c r="H262" s="49">
        <v>0</v>
      </c>
    </row>
    <row r="263" spans="1:8" ht="30">
      <c r="A263" s="45" t="s">
        <v>442</v>
      </c>
      <c r="B263" s="56" t="s">
        <v>32</v>
      </c>
      <c r="C263" s="53" t="s">
        <v>54</v>
      </c>
      <c r="D263" s="53" t="s">
        <v>12</v>
      </c>
      <c r="E263" s="53" t="s">
        <v>19</v>
      </c>
      <c r="F263" s="49">
        <v>335.3</v>
      </c>
      <c r="G263" s="49">
        <v>335.3</v>
      </c>
      <c r="H263" s="49">
        <v>335.3</v>
      </c>
    </row>
    <row r="264" spans="1:8" ht="30">
      <c r="A264" s="45" t="s">
        <v>443</v>
      </c>
      <c r="B264" s="56" t="s">
        <v>32</v>
      </c>
      <c r="C264" s="53" t="s">
        <v>50</v>
      </c>
      <c r="D264" s="53" t="s">
        <v>12</v>
      </c>
      <c r="E264" s="53" t="s">
        <v>19</v>
      </c>
      <c r="F264" s="49">
        <v>20.3</v>
      </c>
      <c r="G264" s="49">
        <v>20.3</v>
      </c>
      <c r="H264" s="49">
        <v>20.3</v>
      </c>
    </row>
    <row r="265" spans="1:8" ht="30">
      <c r="A265" s="45" t="s">
        <v>444</v>
      </c>
      <c r="B265" s="56" t="s">
        <v>33</v>
      </c>
      <c r="C265" s="53" t="s">
        <v>54</v>
      </c>
      <c r="D265" s="53" t="s">
        <v>12</v>
      </c>
      <c r="E265" s="53" t="s">
        <v>13</v>
      </c>
      <c r="F265" s="49">
        <v>700.5</v>
      </c>
      <c r="G265" s="49">
        <v>728.5</v>
      </c>
      <c r="H265" s="49">
        <v>757.6</v>
      </c>
    </row>
    <row r="266" spans="1:8" ht="30">
      <c r="A266" s="45" t="s">
        <v>445</v>
      </c>
      <c r="B266" s="56" t="s">
        <v>33</v>
      </c>
      <c r="C266" s="53" t="s">
        <v>50</v>
      </c>
      <c r="D266" s="53" t="s">
        <v>12</v>
      </c>
      <c r="E266" s="53" t="s">
        <v>13</v>
      </c>
      <c r="F266" s="49">
        <v>26</v>
      </c>
      <c r="G266" s="49">
        <v>26</v>
      </c>
      <c r="H266" s="49">
        <v>26</v>
      </c>
    </row>
    <row r="267" spans="1:8" ht="30">
      <c r="A267" s="45" t="s">
        <v>446</v>
      </c>
      <c r="B267" s="56" t="s">
        <v>34</v>
      </c>
      <c r="C267" s="53" t="s">
        <v>54</v>
      </c>
      <c r="D267" s="53" t="s">
        <v>12</v>
      </c>
      <c r="E267" s="53" t="s">
        <v>13</v>
      </c>
      <c r="F267" s="49">
        <v>700.5</v>
      </c>
      <c r="G267" s="49">
        <v>728.5</v>
      </c>
      <c r="H267" s="49">
        <v>757.6</v>
      </c>
    </row>
    <row r="268" spans="1:8" ht="30">
      <c r="A268" s="45" t="s">
        <v>447</v>
      </c>
      <c r="B268" s="56" t="s">
        <v>34</v>
      </c>
      <c r="C268" s="53" t="s">
        <v>50</v>
      </c>
      <c r="D268" s="53" t="s">
        <v>12</v>
      </c>
      <c r="E268" s="53" t="s">
        <v>13</v>
      </c>
      <c r="F268" s="49">
        <v>20</v>
      </c>
      <c r="G268" s="49">
        <v>20</v>
      </c>
      <c r="H268" s="49">
        <v>20</v>
      </c>
    </row>
    <row r="269" spans="1:8" ht="45">
      <c r="A269" s="45" t="s">
        <v>448</v>
      </c>
      <c r="B269" s="56" t="s">
        <v>35</v>
      </c>
      <c r="C269" s="53" t="s">
        <v>50</v>
      </c>
      <c r="D269" s="53" t="s">
        <v>12</v>
      </c>
      <c r="E269" s="53" t="s">
        <v>13</v>
      </c>
      <c r="F269" s="49">
        <v>0.4</v>
      </c>
      <c r="G269" s="49">
        <v>0.4</v>
      </c>
      <c r="H269" s="49">
        <v>0.4</v>
      </c>
    </row>
    <row r="270" spans="1:8" ht="30">
      <c r="A270" s="45" t="s">
        <v>449</v>
      </c>
      <c r="B270" s="56" t="s">
        <v>36</v>
      </c>
      <c r="C270" s="53" t="s">
        <v>61</v>
      </c>
      <c r="D270" s="53" t="s">
        <v>12</v>
      </c>
      <c r="E270" s="53" t="s">
        <v>19</v>
      </c>
      <c r="F270" s="49">
        <v>59.1</v>
      </c>
      <c r="G270" s="49">
        <v>0</v>
      </c>
      <c r="H270" s="49">
        <v>0</v>
      </c>
    </row>
    <row r="271" spans="1:8">
      <c r="A271" s="45" t="s">
        <v>450</v>
      </c>
      <c r="B271" s="56" t="s">
        <v>37</v>
      </c>
      <c r="C271" s="53" t="s">
        <v>62</v>
      </c>
      <c r="D271" s="53" t="s">
        <v>12</v>
      </c>
      <c r="E271" s="53" t="s">
        <v>19</v>
      </c>
      <c r="F271" s="49">
        <v>0</v>
      </c>
      <c r="G271" s="49">
        <v>12390.8</v>
      </c>
      <c r="H271" s="49">
        <v>23942.5</v>
      </c>
    </row>
    <row r="272" spans="1:8">
      <c r="A272" s="45" t="s">
        <v>451</v>
      </c>
      <c r="B272" s="56" t="s">
        <v>39</v>
      </c>
      <c r="C272" s="53" t="s">
        <v>62</v>
      </c>
      <c r="D272" s="53" t="s">
        <v>12</v>
      </c>
      <c r="E272" s="53" t="s">
        <v>14</v>
      </c>
      <c r="F272" s="49">
        <v>4962.7</v>
      </c>
      <c r="G272" s="49">
        <v>0</v>
      </c>
      <c r="H272" s="49">
        <v>0</v>
      </c>
    </row>
  </sheetData>
  <mergeCells count="9">
    <mergeCell ref="D1:H1"/>
    <mergeCell ref="A2:H2"/>
    <mergeCell ref="A4:A5"/>
    <mergeCell ref="B4:B5"/>
    <mergeCell ref="C4:C5"/>
    <mergeCell ref="D4:D5"/>
    <mergeCell ref="E4:E5"/>
    <mergeCell ref="F4:F5"/>
    <mergeCell ref="G4:H4"/>
  </mergeCells>
  <pageMargins left="0.31496062992125984" right="0.19685039370078741" top="0.31496062992125984" bottom="0.39370078740157483" header="0.19685039370078741" footer="0.31496062992125984"/>
  <pageSetup paperSize="8" scale="85"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Все года</vt:lpstr>
      <vt:lpstr>'Все года'!Заголовки_для_печати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rep:2.46.2.81</dc:description>
  <cp:lastModifiedBy>Ольга Александровна Давыдова</cp:lastModifiedBy>
  <cp:lastPrinted>2024-10-25T12:33:01Z</cp:lastPrinted>
  <dcterms:created xsi:type="dcterms:W3CDTF">2018-12-25T11:35:54Z</dcterms:created>
  <dcterms:modified xsi:type="dcterms:W3CDTF">2024-10-29T14:40:52Z</dcterms:modified>
</cp:coreProperties>
</file>