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85" yWindow="525" windowWidth="18810" windowHeight="11190"/>
  </bookViews>
  <sheets>
    <sheet name="Все года" sheetId="1" r:id="rId1"/>
  </sheets>
  <definedNames>
    <definedName name="_xlnm._FilterDatabase" localSheetId="0" hidden="1">'Все года'!$A$6:$Z$6</definedName>
    <definedName name="_xlnm.Print_Titles" localSheetId="0">'Все года'!$4:$6</definedName>
  </definedNames>
  <calcPr calcId="124519"/>
</workbook>
</file>

<file path=xl/calcChain.xml><?xml version="1.0" encoding="utf-8"?>
<calcChain xmlns="http://schemas.openxmlformats.org/spreadsheetml/2006/main">
  <c r="G7" i="1"/>
  <c r="H7"/>
  <c r="F7"/>
  <c r="G502"/>
  <c r="H502"/>
  <c r="F502"/>
  <c r="G479"/>
  <c r="H479"/>
  <c r="F479"/>
  <c r="G413"/>
  <c r="H413"/>
  <c r="G328"/>
  <c r="H328"/>
  <c r="F328"/>
  <c r="F248"/>
  <c r="F247" s="1"/>
  <c r="G248"/>
  <c r="G247" s="1"/>
  <c r="H248"/>
  <c r="H247" s="1"/>
  <c r="G202"/>
  <c r="H202"/>
  <c r="G197"/>
  <c r="G196" s="1"/>
  <c r="G195" s="1"/>
  <c r="G194" s="1"/>
  <c r="H197"/>
  <c r="H196" s="1"/>
  <c r="H195" s="1"/>
  <c r="H194" s="1"/>
  <c r="F182"/>
  <c r="G182"/>
  <c r="H182"/>
  <c r="G178"/>
  <c r="H178"/>
  <c r="F178"/>
  <c r="G67" l="1"/>
  <c r="G66" s="1"/>
  <c r="H67"/>
  <c r="H66" s="1"/>
  <c r="F67"/>
  <c r="F66" s="1"/>
  <c r="G510" l="1"/>
  <c r="G509" s="1"/>
  <c r="H510"/>
  <c r="H509" s="1"/>
  <c r="F510"/>
  <c r="F509" s="1"/>
  <c r="G505"/>
  <c r="H505"/>
  <c r="F505"/>
  <c r="G503"/>
  <c r="H503"/>
  <c r="F503"/>
  <c r="G497"/>
  <c r="H497"/>
  <c r="G491"/>
  <c r="H491"/>
  <c r="G488"/>
  <c r="H488"/>
  <c r="G486"/>
  <c r="H486"/>
  <c r="F497"/>
  <c r="F491"/>
  <c r="F488"/>
  <c r="F486"/>
  <c r="G445"/>
  <c r="H445"/>
  <c r="G448"/>
  <c r="H448"/>
  <c r="G451"/>
  <c r="H451"/>
  <c r="G454"/>
  <c r="H454"/>
  <c r="G457"/>
  <c r="H457"/>
  <c r="G460"/>
  <c r="H460"/>
  <c r="G462"/>
  <c r="H462"/>
  <c r="G465"/>
  <c r="H465"/>
  <c r="G467"/>
  <c r="H467"/>
  <c r="G469"/>
  <c r="H469"/>
  <c r="G471"/>
  <c r="H471"/>
  <c r="G473"/>
  <c r="H473"/>
  <c r="F473"/>
  <c r="F471"/>
  <c r="F469"/>
  <c r="F467"/>
  <c r="F465"/>
  <c r="F462"/>
  <c r="F460"/>
  <c r="F457"/>
  <c r="F454"/>
  <c r="F451"/>
  <c r="F448"/>
  <c r="F445"/>
  <c r="G477"/>
  <c r="H477"/>
  <c r="G481"/>
  <c r="H481"/>
  <c r="F477"/>
  <c r="F481"/>
  <c r="G410"/>
  <c r="H410"/>
  <c r="G439"/>
  <c r="H439"/>
  <c r="F439"/>
  <c r="G436"/>
  <c r="H436"/>
  <c r="F436"/>
  <c r="G434"/>
  <c r="H434"/>
  <c r="F434"/>
  <c r="G431"/>
  <c r="H431"/>
  <c r="F431"/>
  <c r="G428"/>
  <c r="H428"/>
  <c r="F428"/>
  <c r="G425"/>
  <c r="H425"/>
  <c r="F425"/>
  <c r="G422"/>
  <c r="H422"/>
  <c r="F422"/>
  <c r="G419"/>
  <c r="H419"/>
  <c r="F419"/>
  <c r="G416"/>
  <c r="H416"/>
  <c r="F416"/>
  <c r="F413"/>
  <c r="F410"/>
  <c r="G407"/>
  <c r="G406" s="1"/>
  <c r="H407"/>
  <c r="H406" s="1"/>
  <c r="F407"/>
  <c r="F406" s="1"/>
  <c r="G398"/>
  <c r="H398"/>
  <c r="G400"/>
  <c r="H400"/>
  <c r="G402"/>
  <c r="H402"/>
  <c r="F398"/>
  <c r="F400"/>
  <c r="F402"/>
  <c r="G393"/>
  <c r="G392" s="1"/>
  <c r="H393"/>
  <c r="H392" s="1"/>
  <c r="F393"/>
  <c r="F392" s="1"/>
  <c r="G376"/>
  <c r="H376"/>
  <c r="F376"/>
  <c r="G373"/>
  <c r="H373"/>
  <c r="F373"/>
  <c r="G371"/>
  <c r="H371"/>
  <c r="F371"/>
  <c r="G364"/>
  <c r="H364"/>
  <c r="G366"/>
  <c r="H366"/>
  <c r="F364"/>
  <c r="F366"/>
  <c r="G361"/>
  <c r="G360" s="1"/>
  <c r="H361"/>
  <c r="H360" s="1"/>
  <c r="F361"/>
  <c r="F360" s="1"/>
  <c r="G357"/>
  <c r="G356" s="1"/>
  <c r="G355" s="1"/>
  <c r="H357"/>
  <c r="H356" s="1"/>
  <c r="H355" s="1"/>
  <c r="F357"/>
  <c r="F356" s="1"/>
  <c r="F355" s="1"/>
  <c r="F409" l="1"/>
  <c r="F363"/>
  <c r="F359" s="1"/>
  <c r="F354" s="1"/>
  <c r="G476"/>
  <c r="F476"/>
  <c r="H476"/>
  <c r="G409"/>
  <c r="H409"/>
  <c r="H370"/>
  <c r="F370"/>
  <c r="G370"/>
  <c r="G369" s="1"/>
  <c r="G363"/>
  <c r="G359" s="1"/>
  <c r="G354" s="1"/>
  <c r="H363"/>
  <c r="H359" s="1"/>
  <c r="H354" s="1"/>
  <c r="H397"/>
  <c r="H508"/>
  <c r="G508"/>
  <c r="G485"/>
  <c r="G484" s="1"/>
  <c r="F485"/>
  <c r="F484" s="1"/>
  <c r="H485"/>
  <c r="H484" s="1"/>
  <c r="G397"/>
  <c r="F397"/>
  <c r="H369" l="1"/>
  <c r="F369"/>
  <c r="F508"/>
  <c r="G383" l="1"/>
  <c r="H383"/>
  <c r="G385"/>
  <c r="H385"/>
  <c r="F385"/>
  <c r="G387"/>
  <c r="H387"/>
  <c r="F387"/>
  <c r="F383"/>
  <c r="F351"/>
  <c r="G351"/>
  <c r="G347"/>
  <c r="H347"/>
  <c r="F347"/>
  <c r="G344"/>
  <c r="H344"/>
  <c r="F344"/>
  <c r="G444"/>
  <c r="G443" s="1"/>
  <c r="H444"/>
  <c r="H443" s="1"/>
  <c r="H405" s="1"/>
  <c r="H404" s="1"/>
  <c r="G342"/>
  <c r="H342"/>
  <c r="F342"/>
  <c r="F444"/>
  <c r="F443" s="1"/>
  <c r="G338"/>
  <c r="H338"/>
  <c r="F338"/>
  <c r="G335"/>
  <c r="H335"/>
  <c r="F335"/>
  <c r="G331"/>
  <c r="H331"/>
  <c r="F331"/>
  <c r="G326"/>
  <c r="H326"/>
  <c r="F326"/>
  <c r="H351"/>
  <c r="G318"/>
  <c r="G317" s="1"/>
  <c r="H318"/>
  <c r="H317" s="1"/>
  <c r="G321"/>
  <c r="G320" s="1"/>
  <c r="H321"/>
  <c r="H320" s="1"/>
  <c r="F321"/>
  <c r="F320" s="1"/>
  <c r="F318"/>
  <c r="F317" s="1"/>
  <c r="G313"/>
  <c r="G312" s="1"/>
  <c r="H313"/>
  <c r="H312" s="1"/>
  <c r="F313"/>
  <c r="F312" s="1"/>
  <c r="G309"/>
  <c r="H309"/>
  <c r="F309"/>
  <c r="G305"/>
  <c r="H305"/>
  <c r="F305"/>
  <c r="G303"/>
  <c r="H303"/>
  <c r="F303"/>
  <c r="G298"/>
  <c r="H298"/>
  <c r="F298"/>
  <c r="G296"/>
  <c r="H296"/>
  <c r="F296"/>
  <c r="G291"/>
  <c r="H291"/>
  <c r="F291"/>
  <c r="G289"/>
  <c r="H289"/>
  <c r="F289"/>
  <c r="G287"/>
  <c r="H287"/>
  <c r="F287"/>
  <c r="G285"/>
  <c r="H285"/>
  <c r="F285"/>
  <c r="G283"/>
  <c r="H283"/>
  <c r="F283"/>
  <c r="G281"/>
  <c r="H281"/>
  <c r="F281"/>
  <c r="G279"/>
  <c r="H279"/>
  <c r="F279"/>
  <c r="G277"/>
  <c r="H277"/>
  <c r="F277"/>
  <c r="G275"/>
  <c r="H275"/>
  <c r="F275"/>
  <c r="G273"/>
  <c r="H273"/>
  <c r="F273"/>
  <c r="G271"/>
  <c r="H271"/>
  <c r="F271"/>
  <c r="G269"/>
  <c r="H269"/>
  <c r="F269"/>
  <c r="G267"/>
  <c r="H267"/>
  <c r="F267"/>
  <c r="F265" s="1"/>
  <c r="G265"/>
  <c r="H265"/>
  <c r="G263"/>
  <c r="H263"/>
  <c r="F263"/>
  <c r="G260"/>
  <c r="G259" s="1"/>
  <c r="H260"/>
  <c r="H259" s="1"/>
  <c r="F260"/>
  <c r="F259" s="1"/>
  <c r="G255"/>
  <c r="H255"/>
  <c r="F255"/>
  <c r="G253"/>
  <c r="H253"/>
  <c r="F253"/>
  <c r="G251"/>
  <c r="H251"/>
  <c r="F251"/>
  <c r="G242"/>
  <c r="G241" s="1"/>
  <c r="H242"/>
  <c r="H241" s="1"/>
  <c r="F242"/>
  <c r="F241" s="1"/>
  <c r="G239"/>
  <c r="G238" s="1"/>
  <c r="H239"/>
  <c r="H238" s="1"/>
  <c r="F239"/>
  <c r="F238" s="1"/>
  <c r="G230"/>
  <c r="H230"/>
  <c r="F230"/>
  <c r="G232"/>
  <c r="H232"/>
  <c r="F232"/>
  <c r="G225"/>
  <c r="H225"/>
  <c r="G223"/>
  <c r="H223"/>
  <c r="F223"/>
  <c r="F225"/>
  <c r="G221"/>
  <c r="H221"/>
  <c r="F221"/>
  <c r="G219"/>
  <c r="H219"/>
  <c r="F219"/>
  <c r="G217"/>
  <c r="H217"/>
  <c r="F217"/>
  <c r="G215"/>
  <c r="H215"/>
  <c r="F215"/>
  <c r="G213"/>
  <c r="H213"/>
  <c r="F213"/>
  <c r="G209"/>
  <c r="G208" s="1"/>
  <c r="G207" s="1"/>
  <c r="H209"/>
  <c r="H208" s="1"/>
  <c r="H207" s="1"/>
  <c r="F209"/>
  <c r="F208" s="1"/>
  <c r="F207" s="1"/>
  <c r="G204"/>
  <c r="G201" s="1"/>
  <c r="G200" s="1"/>
  <c r="G199" s="1"/>
  <c r="H204"/>
  <c r="H201" s="1"/>
  <c r="H200" s="1"/>
  <c r="H199" s="1"/>
  <c r="F202"/>
  <c r="F204"/>
  <c r="F197"/>
  <c r="F196" s="1"/>
  <c r="F195" s="1"/>
  <c r="F194" s="1"/>
  <c r="G191"/>
  <c r="G190" s="1"/>
  <c r="H191"/>
  <c r="H190" s="1"/>
  <c r="F191"/>
  <c r="F190" s="1"/>
  <c r="G186"/>
  <c r="H186"/>
  <c r="F186"/>
  <c r="G184"/>
  <c r="H184"/>
  <c r="F184"/>
  <c r="G176"/>
  <c r="H176"/>
  <c r="F176"/>
  <c r="G174"/>
  <c r="H174"/>
  <c r="F174"/>
  <c r="G172"/>
  <c r="H172"/>
  <c r="F172"/>
  <c r="G170"/>
  <c r="H170"/>
  <c r="F170"/>
  <c r="G168"/>
  <c r="H168"/>
  <c r="F168"/>
  <c r="G166"/>
  <c r="H166"/>
  <c r="F166"/>
  <c r="G164"/>
  <c r="H164"/>
  <c r="F164"/>
  <c r="G162"/>
  <c r="H162"/>
  <c r="F162"/>
  <c r="G160"/>
  <c r="H160"/>
  <c r="F160"/>
  <c r="G158"/>
  <c r="H158"/>
  <c r="F158"/>
  <c r="G156"/>
  <c r="H156"/>
  <c r="F156"/>
  <c r="G154"/>
  <c r="H154"/>
  <c r="F154"/>
  <c r="G152"/>
  <c r="H152"/>
  <c r="F152"/>
  <c r="G150"/>
  <c r="H150"/>
  <c r="F150"/>
  <c r="G148"/>
  <c r="H148"/>
  <c r="F148"/>
  <c r="G146"/>
  <c r="H146"/>
  <c r="F146"/>
  <c r="G144"/>
  <c r="H144"/>
  <c r="F144"/>
  <c r="G142"/>
  <c r="H142"/>
  <c r="F142"/>
  <c r="G140"/>
  <c r="H140"/>
  <c r="F140"/>
  <c r="G138"/>
  <c r="H138"/>
  <c r="F138"/>
  <c r="G180"/>
  <c r="H180"/>
  <c r="F180"/>
  <c r="G131"/>
  <c r="G130" s="1"/>
  <c r="G129" s="1"/>
  <c r="H131"/>
  <c r="H130" s="1"/>
  <c r="H129" s="1"/>
  <c r="F131"/>
  <c r="F130" s="1"/>
  <c r="F129" s="1"/>
  <c r="G124"/>
  <c r="G123" s="1"/>
  <c r="H124"/>
  <c r="F124"/>
  <c r="G106"/>
  <c r="H106"/>
  <c r="F106"/>
  <c r="G108"/>
  <c r="H108"/>
  <c r="F108"/>
  <c r="G111"/>
  <c r="H111"/>
  <c r="F111"/>
  <c r="F113"/>
  <c r="G113"/>
  <c r="H113"/>
  <c r="G118"/>
  <c r="H118"/>
  <c r="F118"/>
  <c r="G116"/>
  <c r="H116"/>
  <c r="F116"/>
  <c r="G102"/>
  <c r="G101" s="1"/>
  <c r="H102"/>
  <c r="H101" s="1"/>
  <c r="F102"/>
  <c r="F101" s="1"/>
  <c r="G97"/>
  <c r="H97"/>
  <c r="F97"/>
  <c r="G99"/>
  <c r="H99"/>
  <c r="F99"/>
  <c r="G93"/>
  <c r="H93"/>
  <c r="F93"/>
  <c r="G91"/>
  <c r="H91"/>
  <c r="F91"/>
  <c r="G89"/>
  <c r="H89"/>
  <c r="F89"/>
  <c r="G87"/>
  <c r="G496" s="1"/>
  <c r="H87"/>
  <c r="H496" s="1"/>
  <c r="F87"/>
  <c r="F496" s="1"/>
  <c r="G83"/>
  <c r="G82" s="1"/>
  <c r="G81" s="1"/>
  <c r="H83"/>
  <c r="H82" s="1"/>
  <c r="H81" s="1"/>
  <c r="F83"/>
  <c r="F82" s="1"/>
  <c r="F81" s="1"/>
  <c r="G77"/>
  <c r="H77"/>
  <c r="F77"/>
  <c r="G73"/>
  <c r="H73"/>
  <c r="F73"/>
  <c r="G70"/>
  <c r="H70"/>
  <c r="F70"/>
  <c r="G62"/>
  <c r="G61" s="1"/>
  <c r="H62"/>
  <c r="H61" s="1"/>
  <c r="F62"/>
  <c r="F61" s="1"/>
  <c r="G57"/>
  <c r="H57"/>
  <c r="F57"/>
  <c r="G50"/>
  <c r="H50"/>
  <c r="G52"/>
  <c r="H52"/>
  <c r="F52"/>
  <c r="F50"/>
  <c r="G45"/>
  <c r="H45"/>
  <c r="F45"/>
  <c r="G17"/>
  <c r="H17"/>
  <c r="F17"/>
  <c r="G19"/>
  <c r="H19"/>
  <c r="F19"/>
  <c r="G25"/>
  <c r="H25"/>
  <c r="F25"/>
  <c r="G30"/>
  <c r="G29" s="1"/>
  <c r="G28" s="1"/>
  <c r="H30"/>
  <c r="H29" s="1"/>
  <c r="H28" s="1"/>
  <c r="F30"/>
  <c r="F29" s="1"/>
  <c r="F28" s="1"/>
  <c r="G34"/>
  <c r="H34"/>
  <c r="F34"/>
  <c r="G37"/>
  <c r="H37"/>
  <c r="F37"/>
  <c r="G40"/>
  <c r="H40"/>
  <c r="F40"/>
  <c r="G12"/>
  <c r="G11" s="1"/>
  <c r="H12"/>
  <c r="H11" s="1"/>
  <c r="F12"/>
  <c r="F11" s="1"/>
  <c r="F382" l="1"/>
  <c r="F381" s="1"/>
  <c r="G382"/>
  <c r="G381" s="1"/>
  <c r="H382"/>
  <c r="H381" s="1"/>
  <c r="F341"/>
  <c r="G341"/>
  <c r="G325"/>
  <c r="G324" s="1"/>
  <c r="H341"/>
  <c r="H325"/>
  <c r="H324" s="1"/>
  <c r="F325"/>
  <c r="F324" s="1"/>
  <c r="H295"/>
  <c r="H294" s="1"/>
  <c r="F295"/>
  <c r="F294" s="1"/>
  <c r="G295"/>
  <c r="G294" s="1"/>
  <c r="H262"/>
  <c r="H258" s="1"/>
  <c r="H257" s="1"/>
  <c r="F262"/>
  <c r="F258" s="1"/>
  <c r="F257" s="1"/>
  <c r="G262"/>
  <c r="G258" s="1"/>
  <c r="G257" s="1"/>
  <c r="H250"/>
  <c r="H246" s="1"/>
  <c r="H245" s="1"/>
  <c r="F250"/>
  <c r="F246" s="1"/>
  <c r="F245" s="1"/>
  <c r="G250"/>
  <c r="G246" s="1"/>
  <c r="G245" s="1"/>
  <c r="H229"/>
  <c r="F229"/>
  <c r="F201"/>
  <c r="F200" s="1"/>
  <c r="F199" s="1"/>
  <c r="G229"/>
  <c r="F137"/>
  <c r="G137"/>
  <c r="H137"/>
  <c r="G96"/>
  <c r="F69"/>
  <c r="F65" s="1"/>
  <c r="H96"/>
  <c r="F96"/>
  <c r="F49"/>
  <c r="F48" s="1"/>
  <c r="G69"/>
  <c r="G65" s="1"/>
  <c r="H69"/>
  <c r="H65" s="1"/>
  <c r="H49"/>
  <c r="H48" s="1"/>
  <c r="G49"/>
  <c r="G48" s="1"/>
  <c r="G405"/>
  <c r="G404" s="1"/>
  <c r="F60"/>
  <c r="F56"/>
  <c r="F55" s="1"/>
  <c r="H475"/>
  <c r="F501"/>
  <c r="F507"/>
  <c r="F475"/>
  <c r="G501"/>
  <c r="F405"/>
  <c r="F404" s="1"/>
  <c r="H396"/>
  <c r="H350"/>
  <c r="H349" s="1"/>
  <c r="F350"/>
  <c r="F349" s="1"/>
  <c r="H123"/>
  <c r="G507"/>
  <c r="F308"/>
  <c r="F307" s="1"/>
  <c r="H501"/>
  <c r="F123"/>
  <c r="F122" s="1"/>
  <c r="G475"/>
  <c r="H507"/>
  <c r="H316"/>
  <c r="H315" s="1"/>
  <c r="G316"/>
  <c r="G315" s="1"/>
  <c r="F316"/>
  <c r="F315" s="1"/>
  <c r="F212"/>
  <c r="H212"/>
  <c r="G212"/>
  <c r="G105"/>
  <c r="G104" s="1"/>
  <c r="H105"/>
  <c r="H104" s="1"/>
  <c r="F105"/>
  <c r="F104" s="1"/>
  <c r="G16"/>
  <c r="G15" s="1"/>
  <c r="H86"/>
  <c r="F86"/>
  <c r="G86"/>
  <c r="G495" s="1"/>
  <c r="G483" s="1"/>
  <c r="H16"/>
  <c r="H15" s="1"/>
  <c r="H10" s="1"/>
  <c r="F16"/>
  <c r="F15" s="1"/>
  <c r="F10" s="1"/>
  <c r="H308" l="1"/>
  <c r="H307" s="1"/>
  <c r="G308"/>
  <c r="G307" s="1"/>
  <c r="H500"/>
  <c r="H499" s="1"/>
  <c r="F396"/>
  <c r="H60"/>
  <c r="H56"/>
  <c r="G350"/>
  <c r="F495"/>
  <c r="F85" s="1"/>
  <c r="F44"/>
  <c r="G396"/>
  <c r="H391"/>
  <c r="G500"/>
  <c r="G499" s="1"/>
  <c r="G228"/>
  <c r="G122"/>
  <c r="G60" s="1"/>
  <c r="H24"/>
  <c r="H23" s="1"/>
  <c r="H122"/>
  <c r="F500"/>
  <c r="F499" s="1"/>
  <c r="G85"/>
  <c r="H228"/>
  <c r="H211" s="1"/>
  <c r="H495"/>
  <c r="G56"/>
  <c r="F228"/>
  <c r="G24"/>
  <c r="G23" s="1"/>
  <c r="F237"/>
  <c r="G10"/>
  <c r="G95"/>
  <c r="H95"/>
  <c r="F95"/>
  <c r="H85" l="1"/>
  <c r="H64" s="1"/>
  <c r="H483"/>
  <c r="H136"/>
  <c r="H206"/>
  <c r="G64"/>
  <c r="F64"/>
  <c r="F211"/>
  <c r="G211"/>
  <c r="G189"/>
  <c r="G188" s="1"/>
  <c r="H189"/>
  <c r="H188" s="1"/>
  <c r="G391"/>
  <c r="H55"/>
  <c r="H44"/>
  <c r="F391"/>
  <c r="F340" s="1"/>
  <c r="F189"/>
  <c r="F188" s="1"/>
  <c r="F43"/>
  <c r="F33"/>
  <c r="F32" s="1"/>
  <c r="G349"/>
  <c r="H237"/>
  <c r="G55"/>
  <c r="G44"/>
  <c r="F24"/>
  <c r="F23" s="1"/>
  <c r="G136" l="1"/>
  <c r="G206"/>
  <c r="F136"/>
  <c r="F206"/>
  <c r="H442"/>
  <c r="H395" s="1"/>
  <c r="H390" s="1"/>
  <c r="H389" s="1"/>
  <c r="H380" s="1"/>
  <c r="H379" s="1"/>
  <c r="H368" s="1"/>
  <c r="H353" s="1"/>
  <c r="G237"/>
  <c r="F483"/>
  <c r="F442" s="1"/>
  <c r="F395" s="1"/>
  <c r="F311"/>
  <c r="F293" s="1"/>
  <c r="H43"/>
  <c r="H33"/>
  <c r="G442"/>
  <c r="G395" s="1"/>
  <c r="G390" s="1"/>
  <c r="G389" s="1"/>
  <c r="G380" s="1"/>
  <c r="G379" s="1"/>
  <c r="G368" s="1"/>
  <c r="G353" s="1"/>
  <c r="G311"/>
  <c r="G293" s="1"/>
  <c r="G340"/>
  <c r="F390"/>
  <c r="G43"/>
  <c r="G33"/>
  <c r="H340"/>
  <c r="H311"/>
  <c r="H293" s="1"/>
  <c r="F389" l="1"/>
  <c r="F380" s="1"/>
  <c r="F379" s="1"/>
  <c r="F368" s="1"/>
  <c r="F353" s="1"/>
  <c r="F323" s="1"/>
  <c r="H323"/>
  <c r="G323"/>
  <c r="H128"/>
  <c r="H127" s="1"/>
  <c r="G32"/>
  <c r="H32"/>
  <c r="F244" l="1"/>
  <c r="F236" s="1"/>
  <c r="F235" s="1"/>
  <c r="F227" s="1"/>
  <c r="G244"/>
  <c r="G236" s="1"/>
  <c r="G235" s="1"/>
  <c r="G227" s="1"/>
  <c r="G193" s="1"/>
  <c r="H244"/>
  <c r="H236" s="1"/>
  <c r="H235" s="1"/>
  <c r="H227" s="1"/>
  <c r="F135" l="1"/>
  <c r="F134" s="1"/>
  <c r="F193"/>
  <c r="H135"/>
  <c r="H134" s="1"/>
  <c r="H193"/>
  <c r="H121"/>
  <c r="H120" s="1"/>
  <c r="H59" s="1"/>
  <c r="H54" s="1"/>
  <c r="H47" s="1"/>
  <c r="H42" s="1"/>
  <c r="H22" s="1"/>
  <c r="H14" s="1"/>
  <c r="H9" s="1"/>
  <c r="H8" s="1"/>
  <c r="G135"/>
  <c r="G134" s="1"/>
  <c r="G128"/>
  <c r="F128"/>
  <c r="F121" l="1"/>
  <c r="F120" s="1"/>
  <c r="F59" s="1"/>
  <c r="F54" s="1"/>
  <c r="F47" s="1"/>
  <c r="F42" s="1"/>
  <c r="F22" s="1"/>
  <c r="F14" s="1"/>
  <c r="F9" s="1"/>
  <c r="F8" s="1"/>
  <c r="F127"/>
  <c r="G121"/>
  <c r="G120" s="1"/>
  <c r="G59" s="1"/>
  <c r="G54" s="1"/>
  <c r="G47" s="1"/>
  <c r="G42" s="1"/>
  <c r="G22" s="1"/>
  <c r="G14" s="1"/>
  <c r="G9" s="1"/>
  <c r="G8" s="1"/>
  <c r="G127"/>
</calcChain>
</file>

<file path=xl/sharedStrings.xml><?xml version="1.0" encoding="utf-8"?>
<sst xmlns="http://schemas.openxmlformats.org/spreadsheetml/2006/main" count="2180" uniqueCount="646">
  <si>
    <t xml:space="preserve"> (тыс. руб.)</t>
  </si>
  <si>
    <t>Раздел</t>
  </si>
  <si>
    <t>Подраздел</t>
  </si>
  <si>
    <t>Целевая статья</t>
  </si>
  <si>
    <t>Вид расходов</t>
  </si>
  <si>
    <t>Рз</t>
  </si>
  <si>
    <t>ПР</t>
  </si>
  <si>
    <t>ЦСР</t>
  </si>
  <si>
    <t>ВР</t>
  </si>
  <si>
    <t>Плановый период</t>
  </si>
  <si>
    <t>Наименование</t>
  </si>
  <si>
    <t>Всего</t>
  </si>
  <si>
    <t>97.3.00.00110</t>
  </si>
  <si>
    <t>97.2.00.00190</t>
  </si>
  <si>
    <t>99.9.00.72360</t>
  </si>
  <si>
    <t>99.9.00.72370</t>
  </si>
  <si>
    <t>99.9.00.72390</t>
  </si>
  <si>
    <t>99.9.00.51200</t>
  </si>
  <si>
    <t>99.1.00.91100</t>
  </si>
  <si>
    <t>99.9.00.59310</t>
  </si>
  <si>
    <t>99.9.00.72350</t>
  </si>
  <si>
    <t>99.9.00.91120</t>
  </si>
  <si>
    <t>99.9.00.91130</t>
  </si>
  <si>
    <t>99.9.00.51180</t>
  </si>
  <si>
    <t>97.2.00.00110</t>
  </si>
  <si>
    <t>99.9.00.91440</t>
  </si>
  <si>
    <t>98.1.00.00110</t>
  </si>
  <si>
    <t>2025 год</t>
  </si>
  <si>
    <t>2026 год</t>
  </si>
  <si>
    <t>06.2.02.S3160</t>
  </si>
  <si>
    <t>99.9.00.72290</t>
  </si>
  <si>
    <t>Организация помощи больным, нуждающимся в высокотехнологичной медицинской помощи в рамках подпрограммы "Создание условий для улучшения оказания медицинской помощи населению и привлечения медицинских работников для работы в государственной медицинской организации, зарегистрированной на территории муниципального образования "Город Донецк" (Субсидии бюджетным учреждениям)</t>
  </si>
  <si>
    <t>1.2.0</t>
  </si>
  <si>
    <t>2.4.0</t>
  </si>
  <si>
    <t>8.5.0</t>
  </si>
  <si>
    <t>8.8.0</t>
  </si>
  <si>
    <t>8.7.0</t>
  </si>
  <si>
    <t>6.3.0</t>
  </si>
  <si>
    <t>6.1.0</t>
  </si>
  <si>
    <t>8.3.0</t>
  </si>
  <si>
    <t>4.1.0</t>
  </si>
  <si>
    <t>8.1.0</t>
  </si>
  <si>
    <t>3.2.0</t>
  </si>
  <si>
    <t>1.1.0</t>
  </si>
  <si>
    <t>3.1.0</t>
  </si>
  <si>
    <t>6.2.0</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</si>
  <si>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</si>
  <si>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</si>
  <si>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</si>
  <si>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</si>
  <si>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</si>
  <si>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</si>
  <si>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</si>
  <si>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</si>
  <si>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Судебная система</t>
  </si>
  <si>
    <t>05</t>
  </si>
  <si>
    <t>Обеспечение деятельности финансовых, налоговых и таможенных органов и органов финансового (финансово-бюджетного) надзора</t>
  </si>
  <si>
    <t>06</t>
  </si>
  <si>
    <t>Обеспечение проведения выборов и референдумов</t>
  </si>
  <si>
    <t>07</t>
  </si>
  <si>
    <t>Резервные фонды</t>
  </si>
  <si>
    <t>11</t>
  </si>
  <si>
    <t>Другие общегосударственные вопросы</t>
  </si>
  <si>
    <t>13</t>
  </si>
  <si>
    <t>НАЦИОНАЛЬНАЯ ОБОРОНА</t>
  </si>
  <si>
    <t>Мобилизационная и вневойсковая подготовка</t>
  </si>
  <si>
    <t>НАЦИОНАЛЬНАЯ БЕЗОПАСНОСТЬ И ПРАВООХРАНИТЕЛЬНАЯ ДЕЯТЕЛЬНОСТЬ</t>
  </si>
  <si>
    <t>Гражданская оборона</t>
  </si>
  <si>
    <t>09</t>
  </si>
  <si>
    <t>10</t>
  </si>
  <si>
    <t>НАЦИОНАЛЬНАЯ ЭКОНОМИКА</t>
  </si>
  <si>
    <t>Дорожное хозяйство (дорожные фонды)</t>
  </si>
  <si>
    <t>Другие вопросы в области национальной экономики</t>
  </si>
  <si>
    <t>12</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</si>
  <si>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</si>
  <si>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</si>
  <si>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</si>
  <si>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</si>
  <si>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</si>
  <si>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ОХРАНА ОКРУЖАЮЩЕЙ СРЕДЫ</t>
  </si>
  <si>
    <t>Охрана объектов растительного и животного мира и среды их обитания</t>
  </si>
  <si>
    <t>ОБРАЗОВАНИЕ</t>
  </si>
  <si>
    <t>Дошкольное образование</t>
  </si>
  <si>
    <t>Общее образование</t>
  </si>
  <si>
    <t>Дополнительное образование детей</t>
  </si>
  <si>
    <t>Молодежная политика</t>
  </si>
  <si>
    <t>Другие вопросы в области образования</t>
  </si>
  <si>
    <t>КУЛЬТУРА, КИНЕМАТОГРАФИЯ</t>
  </si>
  <si>
    <t>08</t>
  </si>
  <si>
    <t>Культура</t>
  </si>
  <si>
    <t>Другие вопросы в области культуры, кинематографии</t>
  </si>
  <si>
    <t>ЗДРАВООХРАНЕНИЕ</t>
  </si>
  <si>
    <t>Другие вопросы в области здравоохранения</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</si>
  <si>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</si>
  <si>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</si>
  <si>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</si>
  <si>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</si>
  <si>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</si>
  <si>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</si>
  <si>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</si>
  <si>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Спорт высших достижений</t>
  </si>
  <si>
    <t>Другие вопросы в области физической культуры и спорта</t>
  </si>
  <si>
    <t>Распределение бюджетных ассигнований по разделам, подразделам, целевым статьям (муниципальным программам муниципального образования "Город Донецк"и непрограммных направлениям деятельности), группам и подгруппам видов расходов классификации расходов бюджетов на 2025 год и на плановый период 2026 и 2027 годов</t>
  </si>
  <si>
    <t xml:space="preserve">Приложение 3 к проекту решения Донецкой городской Думы " О бюджете города Донецка на 2025 год и на плановый период 2026 и 2027 годов"
</t>
  </si>
  <si>
    <t>97</t>
  </si>
  <si>
    <t>Председатель городской Думы - глава города Донецка</t>
  </si>
  <si>
    <t>97.3</t>
  </si>
  <si>
    <t>97.2</t>
  </si>
  <si>
    <t>16</t>
  </si>
  <si>
    <t>98</t>
  </si>
  <si>
    <t>Администрация города Донецка</t>
  </si>
  <si>
    <t>98.1</t>
  </si>
  <si>
    <t>Реализация иных функций органов местного самоуправления и отраслевых (функциональных) органов администрации города Донецка</t>
  </si>
  <si>
    <t>99</t>
  </si>
  <si>
    <t>Иные непрограммные мероприятия</t>
  </si>
  <si>
    <t>99.9</t>
  </si>
  <si>
    <t>18</t>
  </si>
  <si>
    <t>Финансовое обеспечение непредвиденных расходов муниципального образования "Город Донецк"</t>
  </si>
  <si>
    <t>99.1</t>
  </si>
  <si>
    <t>17</t>
  </si>
  <si>
    <t>20</t>
  </si>
  <si>
    <t>14</t>
  </si>
  <si>
    <t>Региональный проект "Территориальное планирование и развитие территорий, в том числе для жилищного строительства"</t>
  </si>
  <si>
    <t>Региональный проект "Переселение граждан из жилищного фонда, признанного аварийным и подлежащим сносу или реконструкции, из ветхого фонда, пострадавшего от ведения горных работ, снос аварийного фонда"</t>
  </si>
  <si>
    <t>06.2.02</t>
  </si>
  <si>
    <t>Муниципальная программа "Обеспечение качественными жилищно-коммунальными услугами населения муниципального образования "Город Донецк" и энергоэффективность"</t>
  </si>
  <si>
    <t>Муниципальная программа "Развитие физической культуры и спорта в муниципальном образовании "Город Донецк"</t>
  </si>
  <si>
    <t>Региональный проект "Развитие культуры"</t>
  </si>
  <si>
    <t>Организация помощи больным, нуждающимся в высокотехнологичной медицинской помощи в рамках подпрограммы "Создание условий для улучшения оказания медицинской помощи населению и привлечения медицинских работников для работы в государственной медицинской организации, зарегистрированной на территории муниципального образования "Город Донецк"</t>
  </si>
  <si>
    <t>2027 год</t>
  </si>
  <si>
    <t>Обеспечение деятельности Председателя городской Думы – главы города Донецка и аппарата Донецкой городской Думы</t>
  </si>
  <si>
    <t>Расходы на выплаты по оплате труда работников органов местного самоуправления и отраслевых (функциональных) органов администрации города Донецка (Расходы на выплаты персоналу государственных (муниципальных) органов)</t>
  </si>
  <si>
    <t xml:space="preserve">Расходы на выплаты по оплате труда работников органов местного самоуправления и отраслевых (функциональных) органов администрации города Донецка </t>
  </si>
  <si>
    <t>Обеспечение функций Донецкой городской Думы</t>
  </si>
  <si>
    <t>Расходы на обеспечение функций органов местного самоуправления и отраслевых (функциональных) органов администрации города Донецка (за исключением расходов на выплаты по оплате труда) (Иные закупки товаров, работ и услуг для обеспечения государственных (муниципальных) нужд)</t>
  </si>
  <si>
    <t>Расходы на обеспечение функций органов местного самоуправления и отраслевых (функциональных) органов администрации города Донецка (за исключением расходов на выплаты по оплате труда) (Уплата налогов, сборов и иных платежей)</t>
  </si>
  <si>
    <t>Расходы на обеспечение функций органов местного самоуправления и отраслевых (функциональных) органов администрации города Донецка (за исключением расходов на выплаты по оплате труда)</t>
  </si>
  <si>
    <t>Муниципальная программа муниципального образования "Город Донецк" "Местное самоуправление"</t>
  </si>
  <si>
    <t>Комплекс процессных мероприятий "Развитие муниципального управления и муниципальной службы в муниципальном образовании "Город Донецк", дополнительное профессиональное образование лиц, занятых в системе местного самоуправления"</t>
  </si>
  <si>
    <t>16.4.01</t>
  </si>
  <si>
    <t>16.4.02</t>
  </si>
  <si>
    <t>16.4.02.00190</t>
  </si>
  <si>
    <t>Комплекс процессных мероприятий "Обеспечение реализации муниципальной программы муниципального образования "Город Донецк" "Местное самоуправление"</t>
  </si>
  <si>
    <t>Расходы на выплаты по оплате труда работников органов местного самоуправления и отраслевых (функциональных) органов администрации города Донецка (Иные закупки товаров, работ и услуг для обеспечения государственных (муниципальных) нужд)</t>
  </si>
  <si>
    <t>Расходы на выплаты по оплате труда работников органов местного самоуправления и отраслевых (функциональных) органов администрации города Донецка (Уплата налогов, сборов и иных платежей)</t>
  </si>
  <si>
    <t>Обеспечение деятельности Администрации города Донецка - выплаты персоналу органа местного самоуправления</t>
  </si>
  <si>
    <t>Осуществление полномочий по созданию и обеспечению деятельности административных комиссий</t>
  </si>
  <si>
    <t>Осуществление полномочий по созданию и обеспечению деятельности комиссий по делам несовершеннолетних и защите их прав (Расходы на выплаты персоналу государственных (муниципальных) органов)</t>
  </si>
  <si>
    <t>Осуществление полномочий по созданию и обеспечению деятельности комиссий по делам несовершеннолетних и защите их прав (Иные закупки товаров, работ и услуг для обеспечения государственных (муниципальных) нужд)</t>
  </si>
  <si>
    <t>Осуществление полномочий по созданию и обеспечению деятельности комиссий по делам несовершеннолетних и защите их прав</t>
  </si>
  <si>
    <t>Осуществление полномочий по определению в соответствии с частью 1 статьи 11.2 Областного закона от 25 октября 2002 года № 273-ЗС "Об административных правонарушениях" перечня должностных лиц, уполномоченных составлять протоколы об административных правонарушениях (Иные закупки товаров, работ и услуг для обеспечения государственных (муниципальных) нужд)</t>
  </si>
  <si>
    <t>Осуществление полномочий по определению в соответствии с частью 1 статьи 11.2 Областного закона от 25 октября 2002 года № 273-ЗС "Об административных правонарушениях" перечня должностных лиц, уполномоченных составлять протоколы об административных правонарушениях</t>
  </si>
  <si>
    <t>Осуществление полномочий по созданию и обеспечению деятельности административных комиссий (Расходы на выплаты персоналу государственных (муниципальных) органов)</t>
  </si>
  <si>
    <t>Осуществление полномочий по созданию и обеспечению деятельности административных комиссий (Иные закупки товаров, работ и услуг для обеспечения государственных (муниципальных) нужд)</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</si>
  <si>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(Иные закупки товаров, работ и услуг для обеспечения государственных (муниципальных) нужд)</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</si>
  <si>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</si>
  <si>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Муниципальная программа муниципального образования "Город Донецк" "Управление муниципальными финансами"</t>
  </si>
  <si>
    <t>Комплекс процессных мероприятий "Информационное обеспечение и организация бюджетного процесса"</t>
  </si>
  <si>
    <t>18.4.02</t>
  </si>
  <si>
    <t>18.4.02.00110</t>
  </si>
  <si>
    <t>18.4.02.00190</t>
  </si>
  <si>
    <t>Расходы на выплаты по оплате труда работников органов местного самоуправления и отраслевых (функциональных) органов администрации города Донецка</t>
  </si>
  <si>
    <t>Финансовое обеспечение подготовки и проведения выборов депутатов Донецкой городской Думы (Специальные расходы)</t>
  </si>
  <si>
    <t>Финансовое обеспечение подготовки и проведения выборов депутатов Донецкой городской Думы</t>
  </si>
  <si>
    <t>Резервный фонд Администрации города Донецка (Резервные средства)</t>
  </si>
  <si>
    <t>Резервный фонд Администрации города Донецка</t>
  </si>
  <si>
    <t>Муниципальная программа муниципального образования "Город Донецк" "Обеспечение общественного порядка и профилактика правонарушений"</t>
  </si>
  <si>
    <t>Муниципальная программа муниципального образования "Город Донецк" "Охрана окружающей среды и рациональное природопользование в муниципальном образовании "Город Донецк"</t>
  </si>
  <si>
    <t>Комплекс процессных мероприятий "Охрана окружающей среды в муниципальном образовании "Город Донецк""</t>
  </si>
  <si>
    <t>11.4.01</t>
  </si>
  <si>
    <t>Расходы на обеспечение деятельности (оказание услуг) муниципальных учреждений города Донецка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 (Расходы на выплаты персоналу государственных (муниципальных) органов)</t>
  </si>
  <si>
    <t>Расходы на обеспечение деятельности (оказание услуг) муниципальных учреждений города Донецка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 (Иные закупки товаров, работ и услуг для обеспечения государственных (муниципальных) нужд)</t>
  </si>
  <si>
    <t>Расходы на обеспечение деятельности (оказание услуг) муниципальных учреждений города Донецка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 (Уплата налогов, сборов и иных платежей)</t>
  </si>
  <si>
    <t>Расходы на обеспечение деятельности (оказание услуг) муниципальных учреждений города Донецка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t>
  </si>
  <si>
    <t>16.4.02.00590</t>
  </si>
  <si>
    <t>Финансовое обеспечение иных расходов местного бюджета (Расходы на выплаты персоналу государственных (муниципальных) органов)</t>
  </si>
  <si>
    <t>Финансовое обеспечение иных расходов местного бюджета (Иные закупки товаров, работ и услуг для обеспечения государственных (муниципальных) нужд)</t>
  </si>
  <si>
    <t>Финансовое обеспечение иных расходов местного бюджета (Уплата налогов, сборов и иных платежей)</t>
  </si>
  <si>
    <t>Финансовое обеспечение иных расходов местного бюджета</t>
  </si>
  <si>
    <t>16.4.02.99990</t>
  </si>
  <si>
    <t>Муниципальная программа муниципального образования "Город Донецк" "Поддержка казачьих обществ"</t>
  </si>
  <si>
    <t>Комплекс процессных мероприятий "Создание условий для привлечения членов казачьих обществ к несению государственной или иной службы"</t>
  </si>
  <si>
    <t>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 (Субсидии некоммерческим организациям (за исключением государственных (муниципальных) учреждений))</t>
  </si>
  <si>
    <t>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t>
  </si>
  <si>
    <t>17.4.01</t>
  </si>
  <si>
    <t>17.4.01.71040</t>
  </si>
  <si>
    <t>Муниципальная программа муниципального образования "Город Донецк" "Развитие системы предоставления государственных и муниципальных услуг в муниципальном образовании "Город Донецк"</t>
  </si>
  <si>
    <t>Комплекс процессных мероприятий "Оптимизация и повышение качества предоставления государственных и муниципальных услуг в муниципальном образовании "Город Донецк", в том числе на базе многофункционального центра предоставления государственных и муниципальных услуг"</t>
  </si>
  <si>
    <t>Расходы на обеспечение деятельности (оказание услуг) муниципальных учреждений города Донецка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 (Субсидии бюджетным учреждениям)</t>
  </si>
  <si>
    <t>20.4.01</t>
  </si>
  <si>
    <t>Реализация принципа экстерриториальности при предоставлении государственных и муниципальных услуг (Субсидии бюджетным учреждениям)</t>
  </si>
  <si>
    <t>Организация предоставления областных услуг на базе многофункциональных центров предоставления государственных и муниципальных услуг (Субсидии бюджетным учреждениям)</t>
  </si>
  <si>
    <t>Реализация инициативных проектов (Приобретение мебели в многофункциональный центр предоставления государственных и муниципальных услуг города Донецка) (Иные закупки товаров, работ и услуг для обеспечения государственных (муниципальных) нужд)</t>
  </si>
  <si>
    <t>Реализация принципа экстерриториальности при предоставлении государственных и муниципальных услуг</t>
  </si>
  <si>
    <t>Организация предоставления областных услуг на базе многофункциональных центров предоставления государственных и муниципальных услуг</t>
  </si>
  <si>
    <t>Реализация инициативных проектов (Приобретение мебели в многофункциональный центр предоставления государственных и муниципальных услуг города Донецка)</t>
  </si>
  <si>
    <t>20.4.01.00590</t>
  </si>
  <si>
    <t>20.4.01.S3600</t>
  </si>
  <si>
    <t>20.4.01.S4020</t>
  </si>
  <si>
    <t>20.4.01.S4640</t>
  </si>
  <si>
    <t>96</t>
  </si>
  <si>
    <t>96.1</t>
  </si>
  <si>
    <t>96.1.00.00110</t>
  </si>
  <si>
    <t>96.1.00.00190</t>
  </si>
  <si>
    <t>Обеспечение деятельности Комитета по управлению имуществом г. Донецка</t>
  </si>
  <si>
    <t>Обеспечение функций Комитета по управлению имуществом г.Донецка</t>
  </si>
  <si>
    <t>96.9</t>
  </si>
  <si>
    <t>Иные непрограммные мероприятия по обеспечению деятельности Комитета по управлению имуществом г. Донецка</t>
  </si>
  <si>
    <t>96.9.00.23800</t>
  </si>
  <si>
    <t>Уплата налогов и сборов за имущество, находящееся в муниципальной собственности (Уплата налогов, сборов и иных платежей)</t>
  </si>
  <si>
    <t>Уплата налогов и сборов за имущество, находящееся в муниципальной собственности</t>
  </si>
  <si>
    <t>99.9.00.23800</t>
  </si>
  <si>
    <t>Осуществление полномочий по хранению, комплектованию, учету и использованию архивных документов, относящихся к государственной собственности Ростовской области (Расходы на выплаты персоналу государственных (муниципальных) органов)</t>
  </si>
  <si>
    <t>Осуществление полномочий по хранению, комплектованию, учету и использованию архивных документов, относящихся к государственной собственности Ростовской области (Иные закупки товаров, работ и услуг для обеспечения государственных (муниципальных) нужд)</t>
  </si>
  <si>
    <t>Осуществление полномочий по хранению, комплектованию, учету и использованию архивных документов, относящихся к государственной собственности Ростовской области</t>
  </si>
  <si>
    <t>Исполнение судебных актов по искам к муниципальному образованию "Город Донецк" о возмещении вреда, причиненного незаконными действиями (бездействием) органов местного самоуправления и отраслевых (функциональных) органов администрации города Донецка либо их должностных лиц (Исполнение судебных актов)</t>
  </si>
  <si>
    <t>Исполнение судебных актов по искам к муниципальному образованию "Город Донецк" о возмещении вреда, причиненного незаконными действиями (бездействием) органов местного самоуправления и отраслевых (функциональных) органов администрации города Донецка либо их должностных лиц</t>
  </si>
  <si>
    <t>Условно утвержденные расходы (Специальные расходы)</t>
  </si>
  <si>
    <t>Условно утвержденные расходы</t>
  </si>
  <si>
    <t>Осуществление полномочий по государственной регистрации актов гражданского состояния (Расходы на выплаты персоналу государственных (муниципальных) органов)</t>
  </si>
  <si>
    <t>Осуществление полномочий по государственной регистрации актов гражданского состояния (Иные закупки товаров, работ и услуг для обеспечения государственных (муниципальных) нужд)</t>
  </si>
  <si>
    <t>Осуществление полномочий по государственной регистрации актов гражданского состояния</t>
  </si>
  <si>
    <t xml:space="preserve">Государственная регистрация актов гражданского состояния </t>
  </si>
  <si>
    <t>Государственная регистрация актов гражданского состояния (Расходы на выплаты персоналу государственных (муниципальных) органов)</t>
  </si>
  <si>
    <t>Осуществление первичного воинского учета органами местного самоуправления поселений, муниципальных и городских округов (Расходы на выплаты персоналу государственных (муниципальных) органов)</t>
  </si>
  <si>
    <t>Осуществление первичного воинского учета органами местного самоуправления поселений, муниципальных и городских округов (Иные закупки товаров, работ и услуг для обеспечения государственных (муниципальных) нужд)</t>
  </si>
  <si>
    <t xml:space="preserve">Осуществление первичного воинского учета органами местного самоуправления поселений, муниципальных и городских округов </t>
  </si>
  <si>
    <t>Муниципальная программа муниципального образования "Город Донецк" "Защита населения и территории от чрезвычайных ситуаций, обеспечение пожарной безопасности и безопасности людей на водных объектах"</t>
  </si>
  <si>
    <t>Комплекс процессных мероприятий "Создание системы обеспечения вызова экстренных оперативных служб по единому номеру "112""</t>
  </si>
  <si>
    <t>09.4.04</t>
  </si>
  <si>
    <t>09.4.04.00590</t>
  </si>
  <si>
    <t>Муниципальная программа муниципального образования "Город Донецк" "Развитие транспортной инфраструктуры и комплексного благоустройства территории муниципального образования "Город Донецк"</t>
  </si>
  <si>
    <t>Комплекс процессных мероприятий "Комплексное благоустройство территории муниципального образования "Город Донецк"</t>
  </si>
  <si>
    <t>14.4.02</t>
  </si>
  <si>
    <t>Комплекс процессных мероприятий "Развитие транспортной инфраструктуры муниципального образования "Город Донецк"</t>
  </si>
  <si>
    <t>Разработка проектно-сметной документации на капитальный ремонт, строительство и реконструкцию автомобильных дорог общего пользования муниципального значения и искусственных дорожных сооружений на них (Иные закупки товаров, работ и услуг для обеспечения государственных (муниципальных) нужд)</t>
  </si>
  <si>
    <t xml:space="preserve">Разработка проектно-сметной документации на капитальный ремонт, строительство и реконструкцию автомобильных дорог общего пользования муниципального значения и искусственных дорожных сооружений на них </t>
  </si>
  <si>
    <t>14.4.01</t>
  </si>
  <si>
    <t>14.4.01.9Д120</t>
  </si>
  <si>
    <t>14.4.01.9Д121</t>
  </si>
  <si>
    <t>14.4.01.9Д122</t>
  </si>
  <si>
    <t>14.4.01.9Д123</t>
  </si>
  <si>
    <t>14.4.01.9Д124</t>
  </si>
  <si>
    <t>14.4.01.9Д125</t>
  </si>
  <si>
    <t>14.4.01.9Д126</t>
  </si>
  <si>
    <t>14.4.01.9Д127</t>
  </si>
  <si>
    <t>14.4.01.9Д128</t>
  </si>
  <si>
    <t>14.4.01.9Д129</t>
  </si>
  <si>
    <t>14.4.01.9Д130</t>
  </si>
  <si>
    <t>14.4.01.9Д131</t>
  </si>
  <si>
    <t>14.4.01.9Д132</t>
  </si>
  <si>
    <t>14.4.01.9Д133</t>
  </si>
  <si>
    <t>14.4.01.9Д134</t>
  </si>
  <si>
    <t>14.4.01.9Д135</t>
  </si>
  <si>
    <t>14.4.01.9Д137</t>
  </si>
  <si>
    <t>14.4.01.9Д138</t>
  </si>
  <si>
    <t>14.4.01.9Д139</t>
  </si>
  <si>
    <t>14.4.01.9Д140</t>
  </si>
  <si>
    <t>14.4.01.9Д861</t>
  </si>
  <si>
    <t>14.4.01.9Д864</t>
  </si>
  <si>
    <t>14.4.01.SД061</t>
  </si>
  <si>
    <t>Содержание автомобильных дорог общего пользования местного значения и искусственных дорожных сооружений на них в зимнее время года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</si>
  <si>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в части содержания и обслуживания светофоров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</si>
  <si>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в части содержания дорожных знаков</t>
  </si>
  <si>
    <t>Содержание автомобильных дорог общего пользования местного значения и искусственных дорожных сооружений на них, в части устройство дорожной разметки проезжей части дорог (Иные закупки товаров, работ и услуг для обеспечения государственных (муниципальных) нужд)</t>
  </si>
  <si>
    <t>Содержание зеленых насаждений вдоль автомобильных дорог общего пользования местного значения (Иные закупки товаров, работ и услуг для обеспечения государственных (муниципальных) нужд)</t>
  </si>
  <si>
    <t>Уличное освещение территории муниципального образования "Город Донецк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</si>
  <si>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в части уборки и текущего содержания остановочных павильонов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</si>
  <si>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в части механизированной и ручной очистки дорожных покрытий от мусора, пыли грязи на участках автомобильных дорог, в том числе влажная уборка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</si>
  <si>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в части покоса травы на обочинах, откосах, разделительной полосе, полосе отвода автомобильных дорог с уборкой и утилизацией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</si>
  <si>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в части устранения дефектов  тротуаров с восстановлением изношенного верхнего слоя асфальтобетонного покрытия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</si>
  <si>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в части восстановления поперечного профиля и ровности проезжей части гравийных и щебеночных покрытий дорог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</si>
  <si>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в части паспортизации улично – дорожной сети и проведение мероприятий по разработке, внесению изменений в схемы организации дорожного движения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</si>
  <si>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устранение деформаций и повреждений дорожного покрытия, восстановление сцепных свойств в местах выпотевания битума, заливка трещин на асфальтобетонных покрытиях, восстановление деформационных швов покрытия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</si>
  <si>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восстановление поперечного профиля и ровности проезжей части грунтовых покрытий дорог (Иные закупки товаров, работ и услуг для обеспечения государственных (муниципальных) нужд)</t>
  </si>
  <si>
    <t>Текущий ремонт автомобильных дорог общего пользования местного значения и искусственных дорожных сооружений на них (Иные закупки товаров, работ и услуг для обеспечения государственных (муниципальных) нужд)</t>
  </si>
  <si>
    <t>Выполнение функций строительного контроля по текущему ремонту объектов транспортной инфраструктуры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</si>
  <si>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содержание линий электроосвещения вдоль автомобильных дорог на территории города Донецка с заменой ламп и светильников, вышедших из строя (Иные закупки товаров, работ и услуг для обеспечения государственных (муниципальных) нужд)</t>
  </si>
  <si>
    <t>Сопутствующие расходы в части закупки товаров, работ, услуг в целях проведения капитального ремонта, строительства и реконструкции объектов транспортной инфраструктуры (Иные закупки товаров, работ и услуг для обеспечения государственных (муниципальных) нужд)</t>
  </si>
  <si>
    <t>Прочие расходы за счет бюджетных ассигнований дорожного фонда (Изготовление технической документации на объекты муниципального имущества (технические и межевые планы), с целью проведения государственной регистрации прав на них)</t>
  </si>
  <si>
    <t>Ремонт и содержание автомобильных дорог общего пользования и искусственных дорожных сооружений на них (субсидии на ремонт и содержание автомобильных дорог общего пользования местного значения)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</si>
  <si>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в зимнее время года</t>
  </si>
  <si>
    <t>Содержание автомобильных дорог общего пользования местного значения и искусственных дорожных сооружений на них, в части содержания и обслуживания светофоров</t>
  </si>
  <si>
    <t>Содержание автомобильных дорог общего пользования местного значения и искусственных дорожных сооружений на них, в части содержания дорожных знаков (Иные закупки товаров, работ и услуг для обеспечения государственных (муниципальных) нужд)</t>
  </si>
  <si>
    <t>Содержание автомобильных дорог общего пользования местного значения и искусственных дорожных сооружений на них, в части устройство дорожной разметки проезжей части дорог</t>
  </si>
  <si>
    <t xml:space="preserve">Содержание зеленых насаждений вдоль автомобильных дорог общего пользования местного значения </t>
  </si>
  <si>
    <t>Уличное освещение территории муниципального образования "Город Донецк "</t>
  </si>
  <si>
    <t>Содержание автомобильных дорог общего пользования местного значения и искусственных дорожных сооружений на них, в части уборки и текущего содержания остановочных павильонов</t>
  </si>
  <si>
    <t>Содержание автомобильных дорог общего пользования местного значения и искусственных дорожных сооружений на них, в части механизированной и ручной очистки дорожных покрытий от мусора, пыли грязи на участках автомобильных дорог, в том числе влажная уборка</t>
  </si>
  <si>
    <t>Содержание автомобильных дорог общего пользования местного значения и искусственных дорожных сооружений на них, в части покоса травы на обочинах, откосах, разделительной полосе, полосе отвода автомобильных дорог с уборкой и утилизацией</t>
  </si>
  <si>
    <t>Содержание автомобильных дорог общего пользования местного значения и искусственных дорожных сооружений на них, в части устранения дефектов  тротуаров с восстановлением изношенного верхнего слоя асфальтобетонного покрытия</t>
  </si>
  <si>
    <t xml:space="preserve">Содержание автомобильных дорог общего пользования местного значения и искусственных дорожных сооружений на них, в части восстановления поперечного профиля и ровности проезжей части гравийных и щебеночных покрытий дорог </t>
  </si>
  <si>
    <t>Содержание автомобильных дорог общего пользования местного значения и искусственных дорожных сооружений на них, в части паспортизации улично – дорожной сети и проведение мероприятий по разработке, внесению изменений в схемы организации дорожного движения</t>
  </si>
  <si>
    <t>Содержание автомобильных дорог общего пользования местного значения и искусственных дорожных сооружений на них: устранение деформаций и повреждений дорожного покрытия, восстановление сцепных свойств в местах выпотевания битума, заливка трещин на асфальтобетонных покрытиях, восстановление деформационных швов покрытия</t>
  </si>
  <si>
    <t>Содержание автомобильных дорог общего пользования местного значения и искусственных дорожных сооружений на них: восстановление поперечного профиля и ровности проезжей части грунтовых покрытий дорог</t>
  </si>
  <si>
    <t>Текущий ремонт автомобильных дорог общего пользования местного значения и искусственных дорожных сооружений на них</t>
  </si>
  <si>
    <t>Выполнение функций строительного контроля по текущему ремонту объектов транспортной инфраструктуры</t>
  </si>
  <si>
    <t>Содержание автомобильных дорог общего пользования местного значения и искусственных дорожных сооружений на них: содержание линий электроосвещения вдоль автомобильных дорог на территории города Донецка с заменой ламп и светильников, вышедших из строя</t>
  </si>
  <si>
    <t>Сопутствующие расходы в части закупки товаров, работ, услуг в целях проведения капитального ремонта, строительства и реконструкции объектов транспортной инфраструктуры</t>
  </si>
  <si>
    <t>Прочие расходы за счет бюджетных ассигнований дорожного фонда (Изготовление технической документации на объекты муниципального имущества (технические и межевые планы), с целью проведения государственной регистрации прав на них)(Иные закупки товаров, работ и услуг для обеспечения государственных (муниципальных) нужд)</t>
  </si>
  <si>
    <t>Прочие расходы за счет бюджетных ассигнований дорожного фонда (содержание и обслуживание общественных мест (туалетов, стоянок), расположенных вдоль автомобильных дорог общего пользования местного значения)</t>
  </si>
  <si>
    <t>Прочие расходы за счет бюджетных ассигнований дорожного фонда (содержание и обслуживание общественных мест (туалетов, стоянок), расположенных вдоль автомобильных дорог общего пользования местного значения) (Иные закупки товаров, работ и услуг для обеспечения государственных (муниципальных) нужд)</t>
  </si>
  <si>
    <t>Ремонт и содержание автомобильных дорог общего пользования и искусственных дорожных сооружений на них (субсидии на ремонт и содержание автомобильных дорог общего пользования местного значения)</t>
  </si>
  <si>
    <t>Расходы на обеспечение транспортной безопасности объектов дорожного хозяйства (расходы, связанные с проведением мероприятий по охране, защите от актов незаконного вмешательства (расходы на привлечение и обеспечение деятельности специализированных организаций) объектов транспортной инфраструктуры) (Иные закупки товаров, работ и услуг для обеспечения государственных (муниципальных) нужд)</t>
  </si>
  <si>
    <t>14.4.01.9Д520</t>
  </si>
  <si>
    <t>Расходы на обеспечение транспортной безопасности объектов дорожного хозяйства (расходы, связанные с проведением мероприятий по охране, защите от актов незаконного вмешательства (расходы на привлечение и обеспечение деятельности специализированных организаций) объектов транспортной инфраструктуры)</t>
  </si>
  <si>
    <t>Муниципальная программа муниципального образования "Город Донецк" "Территориальное планирование и обеспечение доступным и комфортным жильем населения муниципального образования "Город Донецк""</t>
  </si>
  <si>
    <t>Проведение комплексных кадастровых работ (Иные закупки товаров, работ и услуг для обеспечения государственных (муниципальных) нужд)</t>
  </si>
  <si>
    <t xml:space="preserve">Проведение комплексных кадастровых работ </t>
  </si>
  <si>
    <t>06.2.01</t>
  </si>
  <si>
    <t>06.2.01.L5110</t>
  </si>
  <si>
    <t>Комплекс процессных мероприятий "Обеспечение жильем отдельных категорий граждан"</t>
  </si>
  <si>
    <t>06.4.01</t>
  </si>
  <si>
    <t>Комплекс процессных мероприятий "Повышение удовлетворенности населения муниципального образования "Город Донецк" уровнем коммунального обслуживания"</t>
  </si>
  <si>
    <t>07.4.02</t>
  </si>
  <si>
    <t>07.4.02.S3660</t>
  </si>
  <si>
    <t>07.4.02.SТ100</t>
  </si>
  <si>
    <t>Возмещение предприятиям жилищно-коммунального хозяйства части платы граждан за услуги по водоснабжению и водоотведению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</si>
  <si>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Возмещение предприятиям жилищно-коммунального хозяйства части платы граждан за услуги по водоснабжению и водоотведению</t>
  </si>
  <si>
    <t>Возмещение предприятиям жилищно-коммунального хозяйства части платы граждан за услуги по теплоснабжению и горячему водоснабжению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</si>
  <si>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Возмещение предприятиям жилищно-коммунального хозяйства части платы граждан за услуги по теплоснабжению и горячему водоснабжению</t>
  </si>
  <si>
    <r>
      <t>Комплекс процессных мероприятий</t>
    </r>
    <r>
      <rPr>
        <i/>
        <sz val="14"/>
        <color indexed="8"/>
        <rFont val="Times New Roman"/>
        <family val="1"/>
        <charset val="204"/>
      </rPr>
      <t xml:space="preserve"> "Охрана окружающей среды в муниципальном образовании "Город Донецк""</t>
    </r>
  </si>
  <si>
    <t>Ликвидации несанкционированных свалок твердых коммунальных и прочих отходов на территории муниципального образования "Город Донецк" (Иные закупки товаров, работ и услуг для обеспечения государственных (муниципальных) нужд)</t>
  </si>
  <si>
    <t>Ликвидации несанкционированных свалок твердых коммунальных и прочих отходов на территории муниципального образования "Город Донецк"</t>
  </si>
  <si>
    <t>Санитарная уборка (очистка) территории муниципального образования "Город Донецк (Иные закупки товаров, работ и услуг для обеспечения государственных (муниципальных) нужд)</t>
  </si>
  <si>
    <t>Санитарная уборка (очистка) территории муниципального образования "Город Донецк</t>
  </si>
  <si>
    <t>11.4.01.23400</t>
  </si>
  <si>
    <t>11.4.01.23550</t>
  </si>
  <si>
    <t>Комплекс процессных мероприятий "Охрана, защита городских лесов и комплексное содержание зелёных насаждений  территории города Донецка"</t>
  </si>
  <si>
    <t>Комплексное содержание зеленых насаждений (Иные закупки товаров, работ и услуг для обеспечения государственных (муниципальных) нужд)</t>
  </si>
  <si>
    <t>Комплексное содержание зеленых насаждений</t>
  </si>
  <si>
    <t>11.4.02</t>
  </si>
  <si>
    <t>11.4.02.23540</t>
  </si>
  <si>
    <t>Санитарная уборка (очистка) территории муниципального образования "Город Донецк" (Иные закупки товаров, работ и услуг для обеспечения государственных (муниципальных) нужд)</t>
  </si>
  <si>
    <t xml:space="preserve">Санитарная уборка (очистка) территории муниципального образования "Город Донецк" </t>
  </si>
  <si>
    <t>14.4.02.23540</t>
  </si>
  <si>
    <t>14.4.02.23550</t>
  </si>
  <si>
    <t>14.4.02.23560</t>
  </si>
  <si>
    <t>Отлов бродячих животных (Иные закупки товаров, работ и услуг для обеспечения государственных (муниципальных) нужд)</t>
  </si>
  <si>
    <t>Отлов бродячих животных</t>
  </si>
  <si>
    <t>14.4.02.23570</t>
  </si>
  <si>
    <t>Содержание городского пляжа на берегу р.Северский Донец (Иные закупки товаров, работ и услуг для обеспечения государственных (муниципальных) нужд)</t>
  </si>
  <si>
    <t>Содержание городского пляжа на берегу р.Северский Донец</t>
  </si>
  <si>
    <t>Уличное освещение территории муниципального образования "Город Донецк (Иные закупки товаров, работ и услуг для обеспечения государственных (муниципальных) нужд)</t>
  </si>
  <si>
    <t>Уличное освещение территории муниципального образования "Город Донецк</t>
  </si>
  <si>
    <t>14.4.02.23580</t>
  </si>
  <si>
    <t>Мероприятия по содержанию прочих объектов благоустройства, находящихся в муниципальной собственности (Иные закупки товаров, работ и услуг для обеспечения государственных (муниципальных) нужд)</t>
  </si>
  <si>
    <t>Мероприятия по содержанию прочих объектов благоустройства, находящихся в муниципальной собственности</t>
  </si>
  <si>
    <t>14.4.02.23590</t>
  </si>
  <si>
    <t>Мероприятия по уплате налогов и сборов за объекты муниципальной собственности (Уплата налогов, сборов и иных платежей)</t>
  </si>
  <si>
    <t>Мероприятия по уплате налогов и сборов за объекты муниципальной собственности</t>
  </si>
  <si>
    <t>14.4.02.25100</t>
  </si>
  <si>
    <t>Комплекс процессных мероприятий "Обеспечение реализации муниципальной программы "Развитие транспортной инфраструктуры и комплексного благоустройства территории муниципального образования"Город Донецк"</t>
  </si>
  <si>
    <t>Расходы на обеспечение функций органов местного самоуправления и отраслевых (функциональных) органов администрации города Донецка (за исключением расходов на выплаты по оплате труда)  (Иные закупки товаров, работ и услуг для обеспечения государственных (муниципальных) нужд)</t>
  </si>
  <si>
    <t>14.4.03</t>
  </si>
  <si>
    <t>14.4.03.00110</t>
  </si>
  <si>
    <t>14.4.03.00190</t>
  </si>
  <si>
    <t xml:space="preserve">Расходы на обеспечение функций органов местного самоуправления и отраслевых (функциональных) органов администрации города Донецка (за исключением расходов на выплаты по оплате труда)  </t>
  </si>
  <si>
    <t xml:space="preserve">Комплексное содержание зеленых насаждений </t>
  </si>
  <si>
    <t>Муниципальная программа муниципального образования "Город Донецк" "Развитие образования в муниципальном образовании "Город Донецк"</t>
  </si>
  <si>
    <r>
      <t>Региональный проект "</t>
    </r>
    <r>
      <rPr>
        <i/>
        <sz val="14"/>
        <color rgb="FF000000"/>
        <rFont val="Times New Roman"/>
        <family val="1"/>
        <charset val="204"/>
      </rPr>
      <t>Современные образовательные организации"</t>
    </r>
  </si>
  <si>
    <t>Капитальный ремонт образовательных организаций (Субсидии бюджетным учреждениям)</t>
  </si>
  <si>
    <t>02.2.01</t>
  </si>
  <si>
    <t>02.2.01.S4550</t>
  </si>
  <si>
    <t>Капитальный ремонт образовательных организаций</t>
  </si>
  <si>
    <t>Комплекс процессных мероприятий "Обеспечение получения качественного образования  обучающимися в муниципальных дошкольных образовательных организациях"</t>
  </si>
  <si>
    <t>02.4.01</t>
  </si>
  <si>
    <t>02.4.01.00590</t>
  </si>
  <si>
    <t>Организация питания детей в дошкольных учреждениях (Субсидии бюджетным учреждениям)</t>
  </si>
  <si>
    <t>Организация питания детей в дошкольных учреждениях</t>
  </si>
  <si>
    <t>02.4.01.24720</t>
  </si>
  <si>
    <t>02.4.01.72460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</si>
  <si>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(Субсидии бюджетным учреждениям)</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</si>
  <si>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</si>
  <si>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02.4.04</t>
  </si>
  <si>
    <t>Комплекс процессных мероприятий "Обеспечение функционирования системы образования муниципального образования "Город Донецк"</t>
  </si>
  <si>
    <t>Разработка проектной документации на капитальный ремонт образовательных организаций</t>
  </si>
  <si>
    <t>Разработка проектной документации на капитальный ремонт образовательных организаций (Субсидии бюджетным учреждениям)</t>
  </si>
  <si>
    <t>02.2.01.S3090</t>
  </si>
  <si>
    <t>02.4.02</t>
  </si>
  <si>
    <t>Комплекс процессных мероприятий "Обеспечение получения образования  обучающимися в муниципальных  общеобразовательных организациях"</t>
  </si>
  <si>
    <t>Приобретение молока для учащихся 1-4 классов с целью обеспечения социальной гарантии доступности общего образования (Субсидии бюджетным учреждениям)</t>
  </si>
  <si>
    <t>Приобретение молока для учащихся 1-4 классов с целью обеспечения социальной гарантии доступности общего образования</t>
  </si>
  <si>
    <t>Организация питания учащихся из малообеспеченных семей с целью обеспечения социальной гарантии доступности общего образования (Субсидии бюджетным учреждениям)</t>
  </si>
  <si>
    <t>Организация питания учащихся из малообеспеченных семей с целью обеспечения социальной гарантии доступности общего образования</t>
  </si>
  <si>
    <t>02.4.02.00590</t>
  </si>
  <si>
    <t>02.4.02.24500</t>
  </si>
  <si>
    <t>02.4.02..24500</t>
  </si>
  <si>
    <t>02.4.02.24510</t>
  </si>
  <si>
    <t>Организация питания учащихся из категории детей с ограниченными возможностями здоровья с целью обеспечения социальной гарантии доступности общего образования</t>
  </si>
  <si>
    <t>Организация питания учащихся из категории детей с ограниченными возможностями здоровья с целью обеспечения социальной гарантии доступности общего образования (Субсидии бюджетным учреждениям)</t>
  </si>
  <si>
    <t>Организация питания учащихся из категории детей с ограниченными возможностями здоровья, получающих надомное образование с целью обеспечения социальной гарантии доступности общего образования</t>
  </si>
  <si>
    <t>Организация питания учащихся из категории детей с ограниченными возможностями здоровья, получающих надомное образование с целью обеспечения социальной гарантии доступности общего образования (Субсидии бюджетным учреждениям)</t>
  </si>
  <si>
    <t>02.4.02.24570</t>
  </si>
  <si>
    <t>02.4.02.24580</t>
  </si>
  <si>
    <t>Дополнительные расходы на организацию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 с целью сохранения утвержденной стоимости</t>
  </si>
  <si>
    <t>Дополнительные расходы на организацию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 с целью сохранения утвержденной стоимости (Субсидии бюджетным учреждениям)</t>
  </si>
  <si>
    <t>02.4.02.28250</t>
  </si>
  <si>
    <t>02.4.02.28260</t>
  </si>
  <si>
    <t>Дополнительные расходы на организацию бесплатного горячего питания детей участников специальной военной операции, а также детей, находящихся под опекой (попечительством) участников специальной военной операции, обучающихся по очной форме обучения по программам основного общего, среднего общего образования в муниципальных образовательных организациях с целью сохранения утвержденной стоимости</t>
  </si>
  <si>
    <t>Дополнительные расходы на организацию бесплатного горячего питания детей участников специальной военной операции, а также детей, находящихся под опекой (попечительством) участников специальной военной операции, обучающихся по очной форме обучения по программам основного общего, среднего общего образования в муниципальных образовательных организациях с целью сохранения утвержденной стоимости (Субсидии бюджетным учреждениям)</t>
  </si>
  <si>
    <t>02.4.02.72460</t>
  </si>
  <si>
    <t>02.4.02.L0500</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</si>
  <si>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(Субсидии бюджетным учреждениям)</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</si>
  <si>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</si>
  <si>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02.4.02.L3030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</si>
  <si>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(Субсидии бюджетным учреждениям)</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</si>
  <si>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t>
  </si>
  <si>
    <t>02.4.02.L3040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</si>
  <si>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бюджетным учреждениям)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</si>
  <si>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</si>
  <si>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Реализация инициативных проектов (Выборочный капитальный ремонт асфальтового покрытия территории Муниципального бюджетного общеобразовательного учреждения средняя общеобразовательная школа №2 муниципального образования "Город Донецк") (Субсидии бюджетным учреждениям)</t>
  </si>
  <si>
    <t>02.4.02.S4640</t>
  </si>
  <si>
    <t>Реализация инициативных проектов (Выборочный капитальный ремонт асфальтового покрытия территории Муниципального бюджетного общеобразовательного учреждения средняя общеобразовательная школа №2 муниципального образования "Город Донецк")</t>
  </si>
  <si>
    <t>Реализация инициативных проектов (Капитальный ремонт  фасада Муниципального бюджетного общеобразовательного учреждения средней общеобразовательной школы №4 муниципального образования "Город Донецк" (третий этап)) (Субсидии бюджетным учреждениям)</t>
  </si>
  <si>
    <t>Реализация инициативных проектов (Капитальный ремонт  фасада Муниципального бюджетного общеобразовательного учреждения средней общеобразовательной школы №4 муниципального образования "Город Донецк" (третий этап))</t>
  </si>
  <si>
    <t>02.4.02.S4780</t>
  </si>
  <si>
    <t>Организация подвоза обучающихся и аренду плавательных бассейнов для обучения плаванию обучающихся муниципальных общеобразовательных организаций в рамках реализации внеурочной деятельности спортивно-оздоровительного направления основной образовательной программы начального образования (Субсидии бюджетным учреждениям)</t>
  </si>
  <si>
    <t>Организация подвоза обучающихся и аренду плавательных бассейнов для обучения плаванию обучающихся муниципальных общеобразовательных организаций в рамках реализации внеурочной деятельности спортивно-оздоровительного направления основной образовательной программы начального образования</t>
  </si>
  <si>
    <t>Организация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 (Субсидии бюджетным учреждениям)</t>
  </si>
  <si>
    <t>Организация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t>
  </si>
  <si>
    <t>02.4.02.S5250</t>
  </si>
  <si>
    <t>08.4.03</t>
  </si>
  <si>
    <t>Комплекс процессных мероприятий "Комплексные меры противодействия злоупотреблению наркотиками и их незаконному обороту в муниципальном образовании "Город Донецк"</t>
  </si>
  <si>
    <t>Комплекс процессных мероприятий "Обеспечение получения образования обучающимися в муниципальных организациях дополнительного образования"</t>
  </si>
  <si>
    <t xml:space="preserve">Расходы на обеспечение деятельности (оказание услуг) муниципальных учреждений города Донецка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 </t>
  </si>
  <si>
    <t>02.4.03</t>
  </si>
  <si>
    <t>02.4.03.00590</t>
  </si>
  <si>
    <t>Обеспечение функционирования модели персонифицированного финансирования дополнительного образования (Субсидии бюджетным учреждениям)</t>
  </si>
  <si>
    <t>Обеспечение функционирования модели персонифицированного финансирования дополнительного образования</t>
  </si>
  <si>
    <t>02.4.03.28180</t>
  </si>
  <si>
    <t>Обеспечение функционирования модели персонифицированного финансирования дополнительного образования (Субсидии автономным учреждениям)</t>
  </si>
  <si>
    <t>Обеспечение функционирования модели персонифицированного финансирования дополнительного образования (Субсидии некоммерческим организациям (за исключением государственных (муниципальных) учреждений))</t>
  </si>
  <si>
    <t>Обеспечение функционирования модели персонифицированного финансирования дополнительного образования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</si>
  <si>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02.4.03.72460</t>
  </si>
  <si>
    <t>02.4.03.S4640</t>
  </si>
  <si>
    <t>Реализация инициативных проектов (Замена светильников в спортивных залах и бассейне спортивного комплекса Муниципального бюджетного учреждения дополнительного образования спортивной школы №2 муниципального образования "Город Донецк") (Субсидии бюджетным учреждениям)</t>
  </si>
  <si>
    <t>Реализация инициативных проектов (Замена светильников в спортивных залах и бассейне спортивного комплекса Муниципального бюджетного учреждения дополнительного образования спортивной школы №2 муниципального образования "Город Донецк")</t>
  </si>
  <si>
    <t>Муниципальная программа муниципального образования "Город Донецк" "Развитие культуры муниципального образования "Город Донецк"</t>
  </si>
  <si>
    <t>Комплекс процессных мероприятий "Создание условий для развития культуры"</t>
  </si>
  <si>
    <t>10.4.01</t>
  </si>
  <si>
    <t>10.4.01.00590</t>
  </si>
  <si>
    <t>Комплекс процессных мероприятий "Развитие спорта высших достижений и системы подготовки спортивного резерва в муниципальном образовании "Город Донецк""</t>
  </si>
  <si>
    <t>12.4.02</t>
  </si>
  <si>
    <t>12.4.02.00590</t>
  </si>
  <si>
    <t>Муниципальная программа муниципального образования "Город Донецк" "Молодежная политика и социальная активность"</t>
  </si>
  <si>
    <t>Комплекс процессных мероприятий "Реализация молодежной политики и развитие инфраструктуры молодежной политики"</t>
  </si>
  <si>
    <t>Реализация мероприятий по софинансированию муниципальных программ по работе с молодежью (Иные закупки товаров, работ и услуг для обеспечения государственных (муниципальных) нужд)</t>
  </si>
  <si>
    <t>Реализация мероприятий по софинансированию муниципальных программ по работе с молодежью</t>
  </si>
  <si>
    <t>03.4.01</t>
  </si>
  <si>
    <t>03.4.01.S3120</t>
  </si>
  <si>
    <t>03.4.02</t>
  </si>
  <si>
    <t>03.4.02.S3120</t>
  </si>
  <si>
    <t>Комплекс процессных мероприятий "Создание условий для развития способностей  и талантов молодежи, предоставление возможностей самореализации и поддержка социально значимых инициатив"</t>
  </si>
  <si>
    <t>02.4.04.00110</t>
  </si>
  <si>
    <t>02.4.04.00190</t>
  </si>
  <si>
    <t>02.4.04.00590</t>
  </si>
  <si>
    <t>Расходы на обеспечение деятельности (оказание услуг) муниципальных учреждений города Донецка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задания)(Субсидии бюджетным учреждениям)</t>
  </si>
  <si>
    <t>Осуществление полномочий по организации и осуществлению деятельности по опеке и попечительству (Расходы на выплаты персоналу государственных (муниципальных) органов)</t>
  </si>
  <si>
    <t>Осуществление полномочий по организации и осуществлению деятельности по опеке и попечительству (Уплата налогов, сборов и иных платежей)</t>
  </si>
  <si>
    <t>Осуществление полномочий по организации и осуществлению деятельности по опеке и попечительству</t>
  </si>
  <si>
    <t>02.2.04.72040</t>
  </si>
  <si>
    <t>02.2.04.S4640</t>
  </si>
  <si>
    <t>Реализация инициативных проектов (Оснащение оборудованием, мебелью и инвентарем Муниципального бюджетного учреждения  Центра психолого-педагогической, медицинской и социальной помощи "Вектор" муниципального образования "Город Донецк") (Субсидии бюджетным учреждениям)</t>
  </si>
  <si>
    <t>Реализация инициативных проектов (Оснащение оборудованием, мебелью и инвентарем Муниципального бюджетного учреждения  Центра психолого-педагогической, медицинской и социальной помощи "Вектор" муниципального образования "Город Донецк")</t>
  </si>
  <si>
    <t>04.4.3</t>
  </si>
  <si>
    <t>Муниципальная программа муниципального образования "Город Донецк" "Социальная поддержка граждан"</t>
  </si>
  <si>
    <t>Комплекс процессных мероприятий "Совершенствование мер демографической политики в области социальной поддержки семьи и детей"</t>
  </si>
  <si>
    <t>04.4.03.24710</t>
  </si>
  <si>
    <t>Расходы на торговую наценку продуктов питания в пришкольных лагерях в каникулярное время (Субсидии бюджетным учреждениям)</t>
  </si>
  <si>
    <t>Расходы на торговую наценку продуктов питания в пришкольных лагерях в каникулярное время</t>
  </si>
  <si>
    <t>04.4.03.72200</t>
  </si>
  <si>
    <t>Осуществление полномочий по организации и обеспечению отдыха и оздоровления детей, за исключением детей-сирот, детей, оставшихся без попечения родителей, детей, находящихся в социально опасном положении, и одаренных детей, проживающих в малоимущих семьях (Иные закупки товаров, работ и услуг для обеспечения государственных (муниципальных) нужд)</t>
  </si>
  <si>
    <t>Осуществление полномочий по организации и обеспечению отдыха и оздоровления детей, за исключением детей-сирот, детей, оставшихся без попечения родителей, детей, находящихся в социально опасном положении, и одаренных детей, проживающих в малоимущих семьях (Социальные выплаты гражданам, кроме публичных нормативных социальных выплат)</t>
  </si>
  <si>
    <t>Осуществление полномочий по организации и обеспечению отдыха и оздоровления детей, за исключением детей-сирот, детей, оставшихся без попечения родителей, детей, находящихся в социально опасном положении, и одаренных детей, проживающих в малоимущих семьях</t>
  </si>
  <si>
    <t>04.4.03.S3130</t>
  </si>
  <si>
    <t>Организация отдыха детей в каникулярное время (Субсидии бюджетным учреждениям)</t>
  </si>
  <si>
    <t>Организация отдыха детей в каникулярное время</t>
  </si>
  <si>
    <t>Реализация мероприятий инновационного социального проекта "Создание муниципального семейного клуба "Вектор любящей семьи" муниципального образования "Город Донецк" (Субсидии бюджетным учреждениям)</t>
  </si>
  <si>
    <t>Реализация мероприятий инновационного социального проекта "Создание муниципального семейного клуба "Вектор любящей семьи" муниципального образования "Город Донецк"</t>
  </si>
  <si>
    <t>08.4.03.28240</t>
  </si>
  <si>
    <t>Муниципальная программа муниципального образования «Город Донецк» "Создание условий для улучшения медицинского обслуживания населения муниципального образования "Город Донецк"</t>
  </si>
  <si>
    <t>Комплекс процессных мероприятий "Создание условий для улучшения оказания медицинской помощи населению и привлечения медицинских работников для работы в государственной медицинской организации, зарегистрированной на территории муниципального образования "Город Донецк"</t>
  </si>
  <si>
    <t>Частичная ежемесячная компенсационная выплата на оплату найма жилых помещений медицинским работникам (Социальные выплаты гражданам, кроме публичных нормативных социальных выплат)</t>
  </si>
  <si>
    <t>Частичная ежемесячная компенсационная выплата на оплату найма жилых помещений медицинским работникам</t>
  </si>
  <si>
    <t>01.4.01</t>
  </si>
  <si>
    <t>01.4.01.23110</t>
  </si>
  <si>
    <t>Осуществление единовременных выплат врачам при трудоустройстве с целью привлечения врачебных кадров (Социальные выплаты гражданам, кроме публичных нормативных социальных выплат)</t>
  </si>
  <si>
    <t>Осуществление единовременных выплат врачам при трудоустройстве с целью привлечения врачебных кадров</t>
  </si>
  <si>
    <t>01.4.01.23170</t>
  </si>
  <si>
    <t>01.4.01.27150</t>
  </si>
  <si>
    <t>Государственная поддержка отрасли культуры</t>
  </si>
  <si>
    <t>Расходы на проведение мероприятий по открытию вновь построенных объектов муниципальной собственности (Субсидии бюджетным учреждениям)</t>
  </si>
  <si>
    <t>10.2.01</t>
  </si>
  <si>
    <t>10.2.01.L5190</t>
  </si>
  <si>
    <t>10.4.01.28190</t>
  </si>
  <si>
    <t>Государственная поддержка отрасли культуры (Субсидии бюджетным учреждениям)</t>
  </si>
  <si>
    <t>Расходы на проведение мероприятий по открытию вновь построенных объектов муниципальной собственности</t>
  </si>
  <si>
    <t>Комплекс процессных мероприятий "Обеспечение деятельности системы управления в сфере культуры"</t>
  </si>
  <si>
    <t>10.4.02</t>
  </si>
  <si>
    <t>10.4.02.00110</t>
  </si>
  <si>
    <t>10.4.02.00190</t>
  </si>
  <si>
    <t>10.4.02.00590</t>
  </si>
  <si>
    <t>Расходы на обеспечение деятельности (оказание услуг) муниципальных учреждений города Донецка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 (Расходы на выплаты персоналу казенных учреждений)</t>
  </si>
  <si>
    <t>Комплекс процессных мероприятий "Социальная поддержка отдельных категорий граждан"</t>
  </si>
  <si>
    <t>Выплата пенсии за выслугу лет, лицам замещавшим муниципальные должности и должности муниципальной службы в муниципальном образовании "Город Донецк" (Публичные нормативные социальные выплаты гражданам)</t>
  </si>
  <si>
    <t>Выплата пенсии за выслугу лет, лицам замещавшим муниципальные должности и должности муниципальной службы в муниципальном образовании "Город Донецк"</t>
  </si>
  <si>
    <t>04.4.01</t>
  </si>
  <si>
    <t>04.4.01.10390</t>
  </si>
  <si>
    <t>Комплекс процессных мероприятий "Модернизация и развитие социального обслуживания населения, повышение качества жизни граждан старшего поколения"</t>
  </si>
  <si>
    <t>Организация и предоставление услуги "Социальное такси" одиноким престарелым и нетрудоспособным гражданам, проживающим в зоне обслуживания и нуждающихся в социальной поддержке граждан (Субсидии бюджетным учреждениям)</t>
  </si>
  <si>
    <t>Осуществление государственных полномочий в сфере социального обслуживания, предусмотренных пунктами 2, 3, 4 и 5 части 1 и частями 11, 12 статьи 6 Областного закона от 3 сентября 2014 года № 222-ЗС "О социальном обслуживании граждан в Ростовской области" (Субсидии бюджетным учреждениям)</t>
  </si>
  <si>
    <t>04.4.04</t>
  </si>
  <si>
    <t>04.4.04.00590</t>
  </si>
  <si>
    <t>04.4.04.26310</t>
  </si>
  <si>
    <t>04.4.04.72260</t>
  </si>
  <si>
    <t>Осуществление государственных полномочий в сфере социального обслуживания, предусмотренных пунктами 2, 3, 4 и 5 части 1 и частями 11, 12 статьи 6 Областного закона от 3 сентября 2014 года № 222-ЗС "О социальном обслуживании граждан в Ростовской области"</t>
  </si>
  <si>
    <t>Организация и предоставление услуги "Социальное такси" одиноким престарелым и нетрудоспособным гражданам, проживающим в зоне обслуживания и нуждающихся в социальной поддержке граждан</t>
  </si>
  <si>
    <r>
      <t xml:space="preserve">Региональный проект "Многодетная семья" </t>
    </r>
    <r>
      <rPr>
        <i/>
        <sz val="14"/>
        <color rgb="FF000000"/>
        <rFont val="Times New Roman"/>
        <family val="1"/>
        <charset val="204"/>
      </rPr>
      <t>по национальному проекту "Семья"</t>
    </r>
  </si>
  <si>
    <t>Оказание государственной социальной помощи на основании социального контракта отдельным категориям граждан (Социальные выплаты гражданам, кроме публичных нормативных социальных выплат)</t>
  </si>
  <si>
    <t>Ежегодная денежная выплата лицам, награжденным нагрудным знаком "Почетный донор России" (Иные закупки товаров, работ и услуг для обеспечения государственных (муниципальных) нужд)</t>
  </si>
  <si>
    <t>Ежегодная денежная выплата лицам, награжденным нагрудным знаком "Почетный донор России" (Социальные выплаты гражданам, кроме публичных нормативных социальных выплат)</t>
  </si>
  <si>
    <t>Оплата жилищно-коммунальных услуг отдельным категориям граждан (Социальные выплаты гражданам, кроме публичных нормативных социальных выплат)</t>
  </si>
  <si>
    <t>Осуществление полномочий по предоставлению гражданам в целях оказания социальной поддержки субсидий на оплату жилых помещений и коммунальных услуг (Иные закупки товаров, работ и услуг для обеспечения государственных (муниципальных) нужд)</t>
  </si>
  <si>
    <t>Осуществление полномочий по предоставлению гражданам в целях оказания социальной поддержки субсидий на оплату жилых помещений и коммунальных услуг (Социальные выплаты гражданам, кроме публичных нормативных социальных выплат)</t>
  </si>
  <si>
    <t>Осуществление полномочий по предоставлению материальной и иной помощи для погребения (Иные закупки товаров, работ и услуг для обеспечения государственных (муниципальных) нужд)</t>
  </si>
  <si>
    <t>Осуществление полномочий по предоставлению материальной и иной помощи для погребения (Социальные выплаты гражданам, кроме публичных нормативных социальных выплат)</t>
  </si>
  <si>
    <t>Осуществление полномочий по предоставлению мер социальной поддержки тружеников тыла (Иные закупки товаров, работ и услуг для обеспечения государственных (муниципальных) нужд)</t>
  </si>
  <si>
    <t>Осуществление полномочий по предоставлению мер социальной поддержки тружеников тыла (Социальные выплаты гражданам, кроме публичных нормативных социальных выплат)</t>
  </si>
  <si>
    <t>Осуществление полномочий по предоставлению мер социальной поддержки реабилитированных лиц, лиц, признанных пострадавшими от политических репрессий, и членов их семей (Иные закупки товаров, работ и услуг для обеспечения государственных (муниципальных) нужд)</t>
  </si>
  <si>
    <t>Осуществление полномочий по предоставлению мер социальной поддержки реабилитированных лиц, лиц, признанных пострадавшими от политических репрессий, и членов их семей (Социальные выплаты гражданам, кроме публичных нормативных социальных выплат)</t>
  </si>
  <si>
    <t>Осуществление полномочий по предоставлению мер социальной поддержки ветеранов труда Ростовской области, в том числе по организации приема и оформления документов, необходимых для присвоения звания "Ветеран труда Ростовской области" (Иные закупки товаров, работ и услуг для обеспечения государственных (муниципальных) нужд)</t>
  </si>
  <si>
    <t>Осуществление полномочий по предоставлению мер социальной поддержки ветеранов труда Ростовской области, в том числе по организации приема и оформления документов, необходимых для присвоения звания "Ветеран труда Ростовской области" (Социальные выплаты гражданам, кроме публичных нормативных социальных выплат)</t>
  </si>
  <si>
    <t>Осуществление полномочий по предоставлению мер социальной поддержки ветеранов труда и граждан, приравненных к ним, в том числе по организации приема и оформления документов, необходимых для присвоения звания "Ветеран труда" (Иные закупки товаров, работ и услуг для обеспечения государственных (муниципальных) нужд)</t>
  </si>
  <si>
    <t>Осуществление полномочий по предоставлению мер социальной поддержки ветеранов труда и граждан, приравненных к ним, в том числе по организации приема и оформления документов, необходимых для присвоения звания "Ветеран труда" (Социальные выплаты гражданам, кроме публичных нормативных социальных выплат)</t>
  </si>
  <si>
    <t>Обеспечение оплаты услуг по доставке через кредитные организации,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 (Иные закупки товаров, работ и услуг для обеспечения государственных (муниципальных) нужд)</t>
  </si>
  <si>
    <t>Осуществление полномочий по оказанию государственной социальной помощи в виде социального пособия и (или) на основании социального контракта (Иные закупки товаров, работ и услуг для обеспечения государственных (муниципальных) нужд)</t>
  </si>
  <si>
    <t>Осуществление полномочий по оказанию государственной социальной помощи в виде социального пособия и (или) на основании социального контракта (Публичные нормативные социальные выплаты гражданам)</t>
  </si>
  <si>
    <t>Осуществление полномочий по оказанию социальной помощи в виде адресной социальной выплаты (Иные закупки товаров, работ и услуг для обеспечения государственных (муниципальных) нужд)</t>
  </si>
  <si>
    <t>Осуществление полномочий по оказанию социальной помощи в виде адресной социальной выплаты (Публичные нормативные социальные выплаты гражданам)</t>
  </si>
  <si>
    <t>04.2.Я2</t>
  </si>
  <si>
    <t>04.2.Я2.54040</t>
  </si>
  <si>
    <t>04.4.01.52200</t>
  </si>
  <si>
    <t>04.4.01.52500</t>
  </si>
  <si>
    <t>04.4.01.72100</t>
  </si>
  <si>
    <t>04.4.01.72120</t>
  </si>
  <si>
    <t>04.4.01.72490</t>
  </si>
  <si>
    <t>04.4.01.72500</t>
  </si>
  <si>
    <t>04.4.01.72510</t>
  </si>
  <si>
    <t>04.4.01.72520</t>
  </si>
  <si>
    <t>04.4.01.75100</t>
  </si>
  <si>
    <t>04.4.01.75110</t>
  </si>
  <si>
    <t>04.4.01.75120</t>
  </si>
  <si>
    <t>Оказание государственной социальной помощи на основании социального контракта отдельным категориям граждан</t>
  </si>
  <si>
    <t>Ежегодная денежная выплата лицам, награжденным нагрудным знаком "Почетный донор России"</t>
  </si>
  <si>
    <t>Осуществление полномочий по оказанию социальной помощи в виде адресной социальной выплаты</t>
  </si>
  <si>
    <t>Осуществление полномочий по оказанию государственной социальной помощи в виде социального пособия и (или) на основании социального контракта</t>
  </si>
  <si>
    <t>Обеспечение оплаты услуг по доставке через кредитные организации,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t>
  </si>
  <si>
    <t>Осуществление полномочий по предоставлению мер социальной поддержки ветеранов труда и граждан, приравненных к ним, в том числе по организации приема и оформления документов, необходимых для присвоения звания "Ветеран труда"</t>
  </si>
  <si>
    <t>Осуществление полномочий по предоставлению мер социальной поддержки ветеранов труда Ростовской области, в том числе по организации приема и оформления документов, необходимых для присвоения звания "Ветеран труда Ростовской области"</t>
  </si>
  <si>
    <t>Осуществление полномочий по предоставлению мер социальной поддержки реабилитированных лиц, лиц, признанных пострадавшими от политических репрессий, и членов их семей</t>
  </si>
  <si>
    <t>Осуществление полномочий по предоставлению мер социальной поддержки тружеников тыла</t>
  </si>
  <si>
    <t>Осуществление полномочий по предоставлению материальной и иной помощи для погребения</t>
  </si>
  <si>
    <t>Осуществление полномочий по предоставлению гражданам в целях оказания социальной поддержки субсидий на оплату жилых помещений и коммунальных услуг</t>
  </si>
  <si>
    <t>Оплата жилищно-коммунальных услуг отдельным категориям граждан (Иные закупки товаров, работ и услуг для обеспечения государственных (муниципальных) нужд)</t>
  </si>
  <si>
    <t xml:space="preserve">Оплата жилищно-коммунальных услуг отдельным категориям граждан </t>
  </si>
  <si>
    <t>Осуществление полномочий по предоставлению мер социальной поддержки детей из многодетных семей (Иные закупки товаров, работ и услуг для обеспечения государственных (муниципальных) нужд)</t>
  </si>
  <si>
    <t>Осуществление полномочий по предоставлению мер социальной поддержки детей из многодетных семей (Социальные выплаты гражданам, кроме публичных нормативных социальных выплат)</t>
  </si>
  <si>
    <t>Осуществление полномочий по предоставлению мер социальной поддержки детей первого-второго года жизни из малоимущих семей (Иные закупки товаров, работ и услуг для обеспечения государственных (муниципальных) нужд)</t>
  </si>
  <si>
    <t>Осуществление полномочий по предоставлению мер социальной поддержки детей первого-второго года жизни из малоимущих семей (Социальные выплаты гражданам, кроме публичных нормативных социальных выплат)</t>
  </si>
  <si>
    <t>Осуществление полномочий по выплате пособия на ребенка (Иные закупки товаров, работ и услуг для обеспечения государственных (муниципальных) нужд)</t>
  </si>
  <si>
    <t>Осуществление полномочий по выплате пособия на ребенка (Социальные выплаты гражданам, кроме публичных нормативных социальных выплат)</t>
  </si>
  <si>
    <t>Осуществление полномочий по предоставлению мер социальной поддержки малоимущих семей, имеющих детей и проживающих на территории Ростовской области, в виде предоставления регионального материнского капитала (Иные закупки товаров, работ и услуг для обеспечения государственных (муниципальных) нужд)</t>
  </si>
  <si>
    <t>Осуществление полномочий по предоставлению мер социальной поддержки малоимущих семей, имеющих детей и проживающих на территории Ростовской области, в виде предоставления регионального материнского капитала (Социальные выплаты гражданам, кроме публичных нормативных социальных выплат)</t>
  </si>
  <si>
    <t>Осуществление полномочий по предоставлению мер социальной поддержки беременных женщин из малоимущих семей, кормящих матерей и детей в возрасте до трех лет из малоимущих семей (Иные закупки товаров, работ и услуг для обеспечения государственных (муниципальных) нужд)</t>
  </si>
  <si>
    <t>Осуществление полномочий по предоставлению мер социальной поддержки беременных женщин из малоимущих семей, кормящих матерей и детей в возрасте до трех лет из малоимущих семей (Социальные выплаты гражданам, кроме публичных нормативных социальных выплат)</t>
  </si>
  <si>
    <t>Осуществление полномочий по предоставлению мер социальной поддержки семей, имеющих детей и проживающих на территории Ростовской области, в виде ежемесячной денежной выплаты, назначаемой в случае рождения после 31 декабря 2012 года, но не позднее 31 декабря 2022 года третьего ребенка (родного, усыновленного) или последующих детей (родных, усыновленных) до достижения ребенком возраста трех лет (Иные закупки товаров, работ и услуг для обеспечения государственных (муниципальных) нужд)</t>
  </si>
  <si>
    <t>Осуществление полномочий по предоставлению меры социальной поддержки семей, имеющих детей с фенилкетонурией (Социальные выплаты гражданам, кроме публичных нормативных социальных выплат)</t>
  </si>
  <si>
    <t>Осуществление полномочий по предоставлению дополнительных гарантий детям-сиротам и детям, оставшимся без попечения родителей, лицам из числа детей-сирот и детей, оставшихся без попечения родителей, в виде компенсации расходов на оплату жилищно-коммунальных услуг (Социальные выплаты гражданам, кроме публичных нормативных социальных выплат)</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</si>
  <si>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 (Публичные нормативные социальные выплаты гражданам)</t>
  </si>
  <si>
    <t>04.4.03</t>
  </si>
  <si>
    <t>04.4.03.72150</t>
  </si>
  <si>
    <t>04.4.03.72160</t>
  </si>
  <si>
    <t>04.4.03.72170</t>
  </si>
  <si>
    <t>04.4.03.72210</t>
  </si>
  <si>
    <t>04.4.03.72240</t>
  </si>
  <si>
    <t>04.4.03.72440</t>
  </si>
  <si>
    <t>04.4.03.72530</t>
  </si>
  <si>
    <t>04.4.03.72540</t>
  </si>
  <si>
    <t>04.4.03.R0840</t>
  </si>
  <si>
    <t>Осуществление полномочий по выплате компенсации родительской платы за присмотр и уход за детьми в образовательной организации, реализующей образовательную программу дошкольного образования" (Иные закупки товаров, работ и услуг для обеспечения государственных (муниципальных) нужд)</t>
  </si>
  <si>
    <t>Осуществление полномочий по выплате компенсации родительской платы за присмотр и уход за детьми в образовательной организации, реализующей образовательную программу дошкольного образования (Социальные выплаты гражданам, кроме публичных нормативных социальных выплат)</t>
  </si>
  <si>
    <t>Осуществление полномочий по предоставлению мер социальной поддержки граждан, усыновивших (удочеривших) ребенка (детей), в части назначения и выплаты единовременного денежного пособия (Социальные выплаты гражданам, кроме публичных нормативных социальных выплат)</t>
  </si>
  <si>
    <t>Осуществление полномочий по предоставлению мер социальной поддержки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(Социальные выплаты гражданам, кроме публичных нормативных социальных выплат)</t>
  </si>
  <si>
    <t>04.4.03.72180</t>
  </si>
  <si>
    <t>04.4.03.72220</t>
  </si>
  <si>
    <t>04.4.03.72420</t>
  </si>
  <si>
    <t>Обеспечение жильем молодых семей (Социальные выплаты гражданам, кроме публичных нормативных социальных выплат)</t>
  </si>
  <si>
    <t>06.4.01.L4970</t>
  </si>
  <si>
    <t xml:space="preserve">Обеспечение жильем молодых семей </t>
  </si>
  <si>
    <t>Осуществление полномочий по предоставлению мер социальной поддержки детей из многодетных семей</t>
  </si>
  <si>
    <t>Осуществление полномочий по предоставлению мер социальной поддержки детей первого-второго года жизни из малоимущих семей</t>
  </si>
  <si>
    <t>Осуществление полномочий по выплате пособия на ребенка</t>
  </si>
  <si>
    <t>Осуществление полномочий по выплате компенсации родительской платы за присмотр и уход за детьми в образовательной организации, реализующей образовательную программу дошкольного образования"</t>
  </si>
  <si>
    <t>Осуществление полномочий по предоставлению мер социальной поддержки малоимущих семей, имеющих детей и проживающих на территории Ростовской области, в виде предоставления регионального материнского капитала</t>
  </si>
  <si>
    <t>Осуществление полномочий по предоставлению мер социальной поддержки граждан, усыновивших (удочеривших) ребенка (детей), в части назначения и выплаты единовременного денежного пособия</t>
  </si>
  <si>
    <t>Осуществление полномочий по предоставлению мер социальной поддержки беременных женщин из малоимущих семей, кормящих матерей и детей в возрасте до трех лет из малоимущих семей</t>
  </si>
  <si>
    <t>Осуществление полномочий по предоставлению мер социальной поддержки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t>
  </si>
  <si>
    <t>Осуществление полномочий по предоставлению мер социальной поддержки семей, имеющих детей и проживающих на территории Ростовской области, в виде ежемесячной денежной выплаты, назначаемой в случае рождения после 31 декабря 2012 года, но не позднее 31 декабря 2022 года третьего ребенка (родного, усыновленного) или последующих детей (родных, усыновленных) до достижения ребенком возраста трех лет</t>
  </si>
  <si>
    <t>Осуществление полномочий по предоставлению меры социальной поддержки семей, имеющих детей с фенилкетонурией</t>
  </si>
  <si>
    <t>Осуществление полномочий по предоставлению дополнительных гарантий детям-сиротам и детям, оставшимся без попечения родителей, лицам из числа детей-сирот и детей, оставшихся без попечения родителей, в виде компенсации расходов на оплату жилищно-коммунальных услуг</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</si>
  <si>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</si>
  <si>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Комплекс процессных мероприятий "Обеспечение реализации муниципальной программы "Социальная поддержка граждан"</t>
  </si>
  <si>
    <t>Организация исполнительно-распорядительных функций, связанных с реализацией переданных государственных полномочий в сфере социального обслуживания и социальной защиты населения (Расходы на выплаты персоналу государственных (муниципальных) органов)</t>
  </si>
  <si>
    <t>Организация исполнительно-распорядительных функций, связанных с реализацией переданных государственных полномочий в сфере социального обслуживания и социальной защиты населения (Иные закупки товаров, работ и услуг для обеспечения государственных (муниципальных) нужд)</t>
  </si>
  <si>
    <t>Организация исполнительно-распорядительных функций, связанных с реализацией переданных государственных полномочий в сфере социального обслуживания и социальной защиты населения (Уплата налогов, сборов и иных платежей)</t>
  </si>
  <si>
    <t>04.4.02</t>
  </si>
  <si>
    <t>04.4.02.00110</t>
  </si>
  <si>
    <t>04.4.02.00190</t>
  </si>
  <si>
    <t>04.4.02.72110</t>
  </si>
  <si>
    <t>Организация исполнительно-распорядительных функций, связанных с реализацией переданных государственных полномочий в сфере социального обслуживания и социальной защиты населения (Субсидии бюджетным учреждениям)</t>
  </si>
  <si>
    <t>20.4.01.72110</t>
  </si>
  <si>
    <t>Организация исполнительно-распорядительных функций, связанных с реализацией переданных государственных полномочий в сфере социального обслуживания и социальной защиты населения</t>
  </si>
  <si>
    <t>Муниципальная программа муниципального образования "Город Донецк" "Развитие физической культуры и спорта"</t>
  </si>
  <si>
    <t>Обеспечение уровня финансирования муниципальных организаций, осуществляющих спортивную подготовку в соответствии с требованиями федеральных стандартов спортивной подготовки (Субсидии бюджетным учреждениям)</t>
  </si>
  <si>
    <t>Комплекс процессных мероприятий "Обеспечение эффективного управления реализацией муниципальной программы"</t>
  </si>
  <si>
    <t>12.4.02.S4540</t>
  </si>
  <si>
    <t>12.4.03</t>
  </si>
  <si>
    <t>12.4.03.00110</t>
  </si>
  <si>
    <t>Обеспечение уровня финансирования муниципальных организаций, осуществляющих спортивную подготовку в соответствии с требованиями федеральных стандартов спортивной подготовки</t>
  </si>
  <si>
    <t>Переселение семей, проживающих в фонде, признанном аварийным, подлежащим сносу или реконструкции</t>
  </si>
  <si>
    <t>Переселение семей, проживающих в фонде, признанном аварийным, подлежащим сносу или реконструкции (Бюджетные инвестиции)</t>
  </si>
  <si>
    <t>06.4.01.R0820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</si>
  <si>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(Бюджетные инвестиции)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</si>
  <si>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</si>
  <si>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16.4.01.23650</t>
  </si>
  <si>
    <t>Проведение конкурсных мероприятий на звание "Лучший муниципальный служащий города Донецка" (Расходы на выплаты персоналу государственных (муниципальных) органов)</t>
  </si>
  <si>
    <t>Проведение конкурсных мероприятий на звание "Лучший муниципальный служащий города Донецка"</t>
  </si>
  <si>
    <t>14.4.01.9Д150</t>
  </si>
  <si>
    <t>Капитальный ремонт автомобильных дорог общего пользования местного значения и искусственных дорожных сооружений на них(Иные закупки товаров, работ и услуг для обеспечения государственных (муниципальных) нужд)</t>
  </si>
  <si>
    <t>Капитальный ремонт автомобильных дорог общего пользования местного значения и искусственных дорожных сооружений на них</t>
  </si>
  <si>
    <t>Содержание автомобильных дорог общего пользования местного значения и искусственных дорожных сооружений на них, в части установки и текущего содержания барьерных ограждений и обустройства дорог искусственными неровностями</t>
  </si>
  <si>
    <t xml:space="preserve">Содержание автомобильных дорог общего пользования местного значения и искусственных дорожных сооружений на них, в части установки и текущего содержания барьерных ограждений и обустройства дорог искусственными неровностями (Иные закупки товаров, работ и услуг для обеспечения государственных (муниципальных) нужд) </t>
  </si>
  <si>
    <t>Дополнительные расходы областного бюджета на обеспечение жильем молодых семей в целях превышения значения базового результата, установленного соглашением о предоставлении межбюджетных трансфертов (Социальные выплаты гражданам, кроме публичных нормативных социальных выплат)</t>
  </si>
  <si>
    <t>Дополнительные расходы областного бюджета на обеспечение жильем молодых семей в целях превышения значения базового результата, установленного соглашением о предоставлении межбюджетных трансфертов</t>
  </si>
  <si>
    <t>06.4.01.Д4970</t>
  </si>
</sst>
</file>

<file path=xl/styles.xml><?xml version="1.0" encoding="utf-8"?>
<styleSheet xmlns="http://schemas.openxmlformats.org/spreadsheetml/2006/main">
  <numFmts count="2">
    <numFmt numFmtId="164" formatCode="?"/>
    <numFmt numFmtId="165" formatCode="#,##0.0"/>
  </numFmts>
  <fonts count="19">
    <font>
      <sz val="11"/>
      <color indexed="8"/>
      <name val="Calibri"/>
      <family val="2"/>
      <scheme val="minor"/>
    </font>
    <font>
      <sz val="11"/>
      <color indexed="8"/>
      <name val="Times New Roman"/>
      <family val="1"/>
      <charset val="204"/>
    </font>
    <font>
      <b/>
      <sz val="14"/>
      <name val="Times New Roman"/>
      <family val="1"/>
      <charset val="204"/>
    </font>
    <font>
      <b/>
      <sz val="14"/>
      <color indexed="0"/>
      <name val="Times New Roman"/>
      <family val="1"/>
      <charset val="204"/>
    </font>
    <font>
      <b/>
      <i/>
      <sz val="14"/>
      <color indexed="0"/>
      <name val="Times New Roman"/>
      <family val="1"/>
      <charset val="204"/>
    </font>
    <font>
      <i/>
      <sz val="14"/>
      <color indexed="0"/>
      <name val="Times New Roman"/>
      <family val="1"/>
      <charset val="204"/>
    </font>
    <font>
      <sz val="14"/>
      <color indexed="0"/>
      <name val="Times New Roman"/>
      <family val="1"/>
      <charset val="204"/>
    </font>
    <font>
      <sz val="14"/>
      <color indexed="8"/>
      <name val="Times New Roman"/>
      <family val="1"/>
      <charset val="204"/>
    </font>
    <font>
      <sz val="14"/>
      <name val="Times New Roman"/>
      <family val="1"/>
      <charset val="204"/>
    </font>
    <font>
      <b/>
      <i/>
      <sz val="14"/>
      <color indexed="8"/>
      <name val="Times New Roman"/>
      <family val="1"/>
      <charset val="204"/>
    </font>
    <font>
      <i/>
      <sz val="14"/>
      <color indexed="8"/>
      <name val="Times New Roman"/>
      <family val="1"/>
      <charset val="204"/>
    </font>
    <font>
      <i/>
      <sz val="11"/>
      <color indexed="8"/>
      <name val="Times New Roman"/>
      <family val="1"/>
      <charset val="204"/>
    </font>
    <font>
      <b/>
      <sz val="11"/>
      <color indexed="8"/>
      <name val="Times New Roman"/>
      <family val="1"/>
      <charset val="204"/>
    </font>
    <font>
      <b/>
      <i/>
      <sz val="11"/>
      <color indexed="8"/>
      <name val="Times New Roman"/>
      <family val="1"/>
      <charset val="204"/>
    </font>
    <font>
      <sz val="14"/>
      <color rgb="FF000000"/>
      <name val="Times New Roman"/>
      <family val="1"/>
      <charset val="204"/>
    </font>
    <font>
      <i/>
      <sz val="14"/>
      <color rgb="FF000000"/>
      <name val="Times New Roman"/>
      <family val="1"/>
      <charset val="204"/>
    </font>
    <font>
      <i/>
      <sz val="14"/>
      <name val="Times New Roman"/>
      <family val="1"/>
      <charset val="204"/>
    </font>
    <font>
      <b/>
      <i/>
      <sz val="14"/>
      <name val="Times New Roman"/>
      <family val="1"/>
      <charset val="204"/>
    </font>
    <font>
      <sz val="10"/>
      <color indexed="8"/>
      <name val="Times New Roman"/>
      <family val="1"/>
      <charset val="204"/>
    </font>
  </fonts>
  <fills count="3">
    <fill>
      <patternFill patternType="none"/>
    </fill>
    <fill>
      <patternFill patternType="gray125"/>
    </fill>
    <fill>
      <patternFill patternType="solid">
        <fgColor rgb="FFCCFFCC"/>
        <bgColor indexed="64"/>
      </patternFill>
    </fill>
  </fills>
  <borders count="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89">
    <xf numFmtId="0" fontId="0" fillId="0" borderId="0" xfId="0"/>
    <xf numFmtId="0" fontId="1" fillId="0" borderId="0" xfId="0" applyFont="1"/>
    <xf numFmtId="0" fontId="1" fillId="0" borderId="1" xfId="0" applyFont="1" applyBorder="1"/>
    <xf numFmtId="0" fontId="3" fillId="0" borderId="2" xfId="0" applyNumberFormat="1" applyFont="1" applyFill="1" applyBorder="1" applyAlignment="1">
      <alignment vertical="center" wrapText="1"/>
    </xf>
    <xf numFmtId="0" fontId="4" fillId="0" borderId="2" xfId="0" applyNumberFormat="1" applyFont="1" applyFill="1" applyBorder="1" applyAlignment="1">
      <alignment vertical="center" wrapText="1"/>
    </xf>
    <xf numFmtId="0" fontId="5" fillId="0" borderId="2" xfId="0" applyNumberFormat="1" applyFont="1" applyFill="1" applyBorder="1" applyAlignment="1">
      <alignment vertical="center" wrapText="1"/>
    </xf>
    <xf numFmtId="164" fontId="6" fillId="0" borderId="2" xfId="0" applyNumberFormat="1" applyFont="1" applyFill="1" applyBorder="1" applyAlignment="1">
      <alignment vertical="center" wrapText="1"/>
    </xf>
    <xf numFmtId="0" fontId="6" fillId="0" borderId="2" xfId="0" applyNumberFormat="1" applyFont="1" applyFill="1" applyBorder="1" applyAlignment="1">
      <alignment vertical="center"/>
    </xf>
    <xf numFmtId="165" fontId="6" fillId="0" borderId="2" xfId="0" applyNumberFormat="1" applyFont="1" applyFill="1" applyBorder="1" applyAlignment="1">
      <alignment vertical="center"/>
    </xf>
    <xf numFmtId="0" fontId="7" fillId="0" borderId="0" xfId="0" applyFont="1"/>
    <xf numFmtId="164" fontId="8" fillId="0" borderId="2" xfId="0" applyNumberFormat="1" applyFont="1" applyFill="1" applyBorder="1" applyAlignment="1">
      <alignment vertical="center" wrapText="1"/>
    </xf>
    <xf numFmtId="0" fontId="9" fillId="0" borderId="2" xfId="0" applyFont="1" applyBorder="1" applyAlignment="1">
      <alignment wrapText="1"/>
    </xf>
    <xf numFmtId="0" fontId="10" fillId="0" borderId="2" xfId="0" applyFont="1" applyBorder="1" applyAlignment="1">
      <alignment wrapText="1"/>
    </xf>
    <xf numFmtId="0" fontId="7" fillId="0" borderId="2" xfId="0" applyFont="1" applyBorder="1" applyAlignment="1">
      <alignment wrapText="1"/>
    </xf>
    <xf numFmtId="0" fontId="6" fillId="0" borderId="2" xfId="0" applyNumberFormat="1" applyFont="1" applyFill="1" applyBorder="1" applyAlignment="1">
      <alignment vertical="center" wrapText="1"/>
    </xf>
    <xf numFmtId="164" fontId="5" fillId="0" borderId="2" xfId="0" applyNumberFormat="1" applyFont="1" applyFill="1" applyBorder="1" applyAlignment="1">
      <alignment vertical="center" wrapText="1"/>
    </xf>
    <xf numFmtId="0" fontId="11" fillId="0" borderId="1" xfId="0" applyFont="1" applyBorder="1"/>
    <xf numFmtId="0" fontId="13" fillId="0" borderId="1" xfId="0" applyFont="1" applyBorder="1"/>
    <xf numFmtId="0" fontId="12" fillId="0" borderId="0" xfId="0" applyFont="1"/>
    <xf numFmtId="0" fontId="13" fillId="0" borderId="0" xfId="0" applyFont="1"/>
    <xf numFmtId="0" fontId="11" fillId="0" borderId="0" xfId="0" applyFont="1"/>
    <xf numFmtId="0" fontId="7" fillId="0" borderId="2" xfId="0" applyFont="1" applyBorder="1" applyAlignment="1">
      <alignment horizontal="justify" wrapText="1"/>
    </xf>
    <xf numFmtId="0" fontId="14" fillId="0" borderId="2" xfId="0" applyFont="1" applyBorder="1" applyAlignment="1">
      <alignment vertical="center"/>
    </xf>
    <xf numFmtId="0" fontId="6"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15" fillId="0" borderId="2" xfId="0" applyFont="1" applyBorder="1"/>
    <xf numFmtId="0" fontId="10" fillId="0" borderId="2" xfId="0" applyFont="1" applyBorder="1"/>
    <xf numFmtId="0" fontId="3" fillId="2" borderId="2" xfId="0" applyNumberFormat="1" applyFont="1" applyFill="1" applyBorder="1" applyAlignment="1">
      <alignment vertical="center" wrapText="1"/>
    </xf>
    <xf numFmtId="0" fontId="2" fillId="2" borderId="2" xfId="0" applyNumberFormat="1" applyFont="1" applyFill="1" applyBorder="1" applyAlignment="1">
      <alignment vertical="center" wrapText="1"/>
    </xf>
    <xf numFmtId="0" fontId="16" fillId="0" borderId="2" xfId="0" applyNumberFormat="1" applyFont="1" applyFill="1" applyBorder="1" applyAlignment="1">
      <alignment horizontal="center" vertical="center"/>
    </xf>
    <xf numFmtId="0" fontId="7" fillId="0" borderId="1" xfId="0" applyNumberFormat="1" applyFont="1" applyFill="1" applyBorder="1" applyAlignment="1">
      <alignment vertical="center"/>
    </xf>
    <xf numFmtId="0" fontId="7" fillId="0" borderId="1" xfId="0" applyNumberFormat="1" applyFont="1" applyFill="1" applyBorder="1" applyAlignment="1">
      <alignment horizontal="right" vertical="center" wrapText="1"/>
    </xf>
    <xf numFmtId="0" fontId="7" fillId="0" borderId="3" xfId="0" applyNumberFormat="1" applyFont="1" applyFill="1" applyBorder="1" applyAlignment="1">
      <alignment vertical="center"/>
    </xf>
    <xf numFmtId="0" fontId="3" fillId="0" borderId="2" xfId="0" applyNumberFormat="1" applyFont="1" applyFill="1" applyBorder="1" applyAlignment="1">
      <alignment vertical="center"/>
    </xf>
    <xf numFmtId="0" fontId="3" fillId="2" borderId="2" xfId="0" applyNumberFormat="1" applyFont="1" applyFill="1" applyBorder="1" applyAlignment="1">
      <alignment vertical="center"/>
    </xf>
    <xf numFmtId="0" fontId="7" fillId="0" borderId="0" xfId="0" applyFont="1" applyFill="1"/>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xf>
    <xf numFmtId="165" fontId="3" fillId="0" borderId="2" xfId="0" applyNumberFormat="1" applyFont="1" applyFill="1" applyBorder="1" applyAlignment="1">
      <alignment horizontal="right"/>
    </xf>
    <xf numFmtId="49" fontId="3" fillId="0" borderId="2" xfId="0" applyNumberFormat="1" applyFont="1" applyFill="1" applyBorder="1" applyAlignment="1">
      <alignment vertical="center"/>
    </xf>
    <xf numFmtId="165" fontId="3" fillId="0" borderId="2" xfId="0" applyNumberFormat="1" applyFont="1" applyFill="1" applyBorder="1" applyAlignment="1">
      <alignment vertical="center"/>
    </xf>
    <xf numFmtId="49" fontId="3" fillId="2" borderId="2" xfId="0" applyNumberFormat="1" applyFont="1" applyFill="1" applyBorder="1" applyAlignment="1">
      <alignment vertical="center"/>
    </xf>
    <xf numFmtId="165" fontId="3" fillId="2" borderId="2" xfId="0" applyNumberFormat="1" applyFont="1" applyFill="1" applyBorder="1" applyAlignment="1">
      <alignment vertical="center"/>
    </xf>
    <xf numFmtId="49" fontId="4" fillId="0" borderId="2" xfId="0" applyNumberFormat="1" applyFont="1" applyFill="1" applyBorder="1" applyAlignment="1">
      <alignment vertical="center"/>
    </xf>
    <xf numFmtId="0" fontId="4" fillId="0" borderId="2" xfId="0" applyNumberFormat="1" applyFont="1" applyFill="1" applyBorder="1" applyAlignment="1">
      <alignment vertical="center"/>
    </xf>
    <xf numFmtId="165" fontId="4" fillId="0" borderId="2" xfId="0" applyNumberFormat="1" applyFont="1" applyFill="1" applyBorder="1" applyAlignment="1">
      <alignment vertical="center"/>
    </xf>
    <xf numFmtId="49" fontId="5" fillId="0" borderId="2" xfId="0" applyNumberFormat="1" applyFont="1" applyFill="1" applyBorder="1" applyAlignment="1">
      <alignment vertical="center"/>
    </xf>
    <xf numFmtId="0" fontId="5" fillId="0" borderId="2" xfId="0" applyNumberFormat="1" applyFont="1" applyFill="1" applyBorder="1" applyAlignment="1">
      <alignment vertical="center"/>
    </xf>
    <xf numFmtId="165" fontId="5" fillId="0" borderId="2" xfId="0" applyNumberFormat="1" applyFont="1" applyFill="1" applyBorder="1" applyAlignment="1">
      <alignment vertical="center"/>
    </xf>
    <xf numFmtId="49" fontId="6" fillId="0" borderId="2" xfId="0" applyNumberFormat="1" applyFont="1" applyFill="1" applyBorder="1" applyAlignment="1">
      <alignment vertical="center"/>
    </xf>
    <xf numFmtId="0" fontId="17"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16" fillId="0" borderId="2" xfId="0" applyNumberFormat="1" applyFont="1" applyFill="1" applyBorder="1" applyAlignment="1">
      <alignment vertical="center"/>
    </xf>
    <xf numFmtId="0" fontId="8" fillId="0" borderId="2" xfId="0" applyNumberFormat="1" applyFont="1" applyFill="1" applyBorder="1" applyAlignment="1">
      <alignment vertical="center"/>
    </xf>
    <xf numFmtId="0" fontId="7" fillId="0" borderId="0" xfId="0" applyFont="1" applyFill="1" applyAlignment="1">
      <alignment horizontal="center"/>
    </xf>
    <xf numFmtId="0" fontId="2" fillId="0" borderId="2" xfId="0" applyNumberFormat="1" applyFont="1" applyFill="1" applyBorder="1" applyAlignment="1">
      <alignment vertical="center" wrapText="1"/>
    </xf>
    <xf numFmtId="0" fontId="9" fillId="0" borderId="2" xfId="0" applyFont="1" applyBorder="1"/>
    <xf numFmtId="0" fontId="3" fillId="2" borderId="2" xfId="0" applyNumberFormat="1" applyFont="1" applyFill="1" applyBorder="1" applyAlignment="1">
      <alignment horizontal="center" vertical="center"/>
    </xf>
    <xf numFmtId="49" fontId="7" fillId="0" borderId="1" xfId="0" applyNumberFormat="1" applyFont="1" applyFill="1" applyBorder="1" applyAlignment="1">
      <alignment vertical="center"/>
    </xf>
    <xf numFmtId="0" fontId="7" fillId="0" borderId="1" xfId="0" applyNumberFormat="1" applyFont="1" applyFill="1" applyBorder="1" applyAlignment="1">
      <alignment vertical="center" wrapText="1"/>
    </xf>
    <xf numFmtId="49" fontId="7" fillId="0" borderId="1" xfId="0" applyNumberFormat="1" applyFont="1" applyFill="1" applyBorder="1" applyAlignment="1">
      <alignment vertical="center" wrapText="1"/>
    </xf>
    <xf numFmtId="49" fontId="7" fillId="0" borderId="3" xfId="0" applyNumberFormat="1" applyFont="1" applyFill="1" applyBorder="1" applyAlignment="1">
      <alignment vertical="center"/>
    </xf>
    <xf numFmtId="49" fontId="8" fillId="0" borderId="2" xfId="0" applyNumberFormat="1" applyFont="1" applyFill="1" applyBorder="1" applyAlignment="1">
      <alignment vertical="center"/>
    </xf>
    <xf numFmtId="49" fontId="16" fillId="0" borderId="2" xfId="0" applyNumberFormat="1" applyFont="1" applyFill="1" applyBorder="1" applyAlignment="1">
      <alignment vertical="center"/>
    </xf>
    <xf numFmtId="0" fontId="17" fillId="0" borderId="2" xfId="0" applyNumberFormat="1" applyFont="1" applyFill="1" applyBorder="1" applyAlignment="1">
      <alignment vertical="center"/>
    </xf>
    <xf numFmtId="49" fontId="17" fillId="0" borderId="2" xfId="0" applyNumberFormat="1" applyFont="1" applyFill="1" applyBorder="1" applyAlignment="1">
      <alignment vertical="center"/>
    </xf>
    <xf numFmtId="0" fontId="2" fillId="0" borderId="2" xfId="0" applyNumberFormat="1" applyFont="1" applyFill="1" applyBorder="1" applyAlignment="1">
      <alignment vertical="center"/>
    </xf>
    <xf numFmtId="49" fontId="2" fillId="0" borderId="2" xfId="0" applyNumberFormat="1" applyFont="1" applyFill="1" applyBorder="1" applyAlignment="1">
      <alignment vertical="center"/>
    </xf>
    <xf numFmtId="0" fontId="7" fillId="0" borderId="0" xfId="0" applyFont="1" applyFill="1" applyAlignment="1"/>
    <xf numFmtId="49" fontId="7" fillId="0" borderId="0" xfId="0" applyNumberFormat="1" applyFont="1" applyFill="1" applyAlignment="1"/>
    <xf numFmtId="0" fontId="7" fillId="0" borderId="2" xfId="0" applyFont="1" applyBorder="1"/>
    <xf numFmtId="49" fontId="4" fillId="0" borderId="2" xfId="0" applyNumberFormat="1" applyFont="1" applyFill="1" applyBorder="1" applyAlignment="1">
      <alignment horizontal="left" vertical="center"/>
    </xf>
    <xf numFmtId="49" fontId="5" fillId="0" borderId="2"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0" fontId="18"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7" fillId="0" borderId="1" xfId="0" applyFont="1" applyBorder="1" applyAlignment="1">
      <alignment wrapText="1"/>
    </xf>
    <xf numFmtId="165" fontId="6" fillId="0" borderId="2" xfId="0" applyNumberFormat="1" applyFont="1" applyFill="1" applyBorder="1" applyAlignment="1">
      <alignment horizontal="right" vertical="center"/>
    </xf>
    <xf numFmtId="165" fontId="8" fillId="0" borderId="2" xfId="0" applyNumberFormat="1" applyFont="1" applyFill="1" applyBorder="1" applyAlignment="1">
      <alignment vertical="center"/>
    </xf>
    <xf numFmtId="164" fontId="6" fillId="0" borderId="1" xfId="0" applyNumberFormat="1" applyFont="1" applyFill="1" applyBorder="1" applyAlignment="1">
      <alignment vertical="center" wrapText="1"/>
    </xf>
  </cellXfs>
  <cellStyles count="1">
    <cellStyle name="Обычный"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511"/>
  <sheetViews>
    <sheetView showGridLines="0" tabSelected="1" topLeftCell="A229" zoomScale="75" zoomScaleNormal="75" workbookViewId="0">
      <selection activeCell="H234" sqref="A234:H234"/>
    </sheetView>
  </sheetViews>
  <sheetFormatPr defaultRowHeight="18.75"/>
  <cols>
    <col min="1" max="1" width="220.140625" style="38" customWidth="1"/>
    <col min="2" max="2" width="5.85546875" style="73" customWidth="1"/>
    <col min="3" max="3" width="6.42578125" style="73" customWidth="1"/>
    <col min="4" max="4" width="19.5703125" style="74" customWidth="1"/>
    <col min="5" max="5" width="7.7109375" style="59" customWidth="1"/>
    <col min="6" max="6" width="15.28515625" style="38" customWidth="1"/>
    <col min="7" max="8" width="16" style="38" customWidth="1"/>
    <col min="9" max="11" width="14.7109375" style="1" customWidth="1"/>
    <col min="12" max="26" width="8" style="1" customWidth="1"/>
    <col min="27" max="16384" width="9.140625" style="1"/>
  </cols>
  <sheetData>
    <row r="1" spans="1:8" ht="61.5" customHeight="1">
      <c r="A1" s="33"/>
      <c r="B1" s="33"/>
      <c r="C1" s="33"/>
      <c r="D1" s="63"/>
      <c r="E1" s="39"/>
      <c r="F1" s="81" t="s">
        <v>103</v>
      </c>
      <c r="G1" s="81"/>
      <c r="H1" s="81"/>
    </row>
    <row r="2" spans="1:8" ht="49.5" customHeight="1">
      <c r="A2" s="82" t="s">
        <v>102</v>
      </c>
      <c r="B2" s="82"/>
      <c r="C2" s="82"/>
      <c r="D2" s="82"/>
      <c r="E2" s="82"/>
      <c r="F2" s="82"/>
      <c r="G2" s="82"/>
      <c r="H2" s="82"/>
    </row>
    <row r="3" spans="1:8" ht="37.5">
      <c r="A3" s="34"/>
      <c r="B3" s="64"/>
      <c r="C3" s="64"/>
      <c r="D3" s="65"/>
      <c r="E3" s="40"/>
      <c r="F3" s="34"/>
      <c r="G3" s="34"/>
      <c r="H3" s="34" t="s">
        <v>0</v>
      </c>
    </row>
    <row r="4" spans="1:8">
      <c r="A4" s="83" t="s">
        <v>10</v>
      </c>
      <c r="B4" s="84" t="s">
        <v>5</v>
      </c>
      <c r="C4" s="84" t="s">
        <v>6</v>
      </c>
      <c r="D4" s="84" t="s">
        <v>7</v>
      </c>
      <c r="E4" s="83" t="s">
        <v>8</v>
      </c>
      <c r="F4" s="83" t="s">
        <v>27</v>
      </c>
      <c r="G4" s="83" t="s">
        <v>9</v>
      </c>
      <c r="H4" s="83"/>
    </row>
    <row r="5" spans="1:8">
      <c r="A5" s="83"/>
      <c r="B5" s="84" t="s">
        <v>1</v>
      </c>
      <c r="C5" s="84" t="s">
        <v>2</v>
      </c>
      <c r="D5" s="84" t="s">
        <v>3</v>
      </c>
      <c r="E5" s="83" t="s">
        <v>4</v>
      </c>
      <c r="F5" s="83"/>
      <c r="G5" s="41" t="s">
        <v>28</v>
      </c>
      <c r="H5" s="41" t="s">
        <v>129</v>
      </c>
    </row>
    <row r="6" spans="1:8">
      <c r="A6" s="35"/>
      <c r="B6" s="35"/>
      <c r="C6" s="35"/>
      <c r="D6" s="66"/>
      <c r="E6" s="42"/>
      <c r="F6" s="43"/>
      <c r="G6" s="43"/>
      <c r="H6" s="43"/>
    </row>
    <row r="7" spans="1:8">
      <c r="A7" s="36" t="s">
        <v>11</v>
      </c>
      <c r="B7" s="36"/>
      <c r="C7" s="36"/>
      <c r="D7" s="44"/>
      <c r="E7" s="36"/>
      <c r="F7" s="45">
        <f>F8+F120+F127+F134+F193+F235+F244+F353+F379+F389+F499</f>
        <v>1865751.6</v>
      </c>
      <c r="G7" s="45">
        <f t="shared" ref="G7:H7" si="0">G8+G120+G127+G134+G193+G235+G244+G353+G379+G389+G499</f>
        <v>1729988.4</v>
      </c>
      <c r="H7" s="45">
        <f t="shared" si="0"/>
        <v>1805838.1</v>
      </c>
    </row>
    <row r="8" spans="1:8">
      <c r="A8" s="37" t="s">
        <v>46</v>
      </c>
      <c r="B8" s="37" t="s">
        <v>47</v>
      </c>
      <c r="C8" s="37"/>
      <c r="D8" s="46"/>
      <c r="E8" s="37"/>
      <c r="F8" s="47">
        <f>F9+F14+F22+F42+F47+F54+F59+F64</f>
        <v>110950.79999999999</v>
      </c>
      <c r="G8" s="47">
        <f>G9+G14+G22+G42+G47+G54+G59+G64</f>
        <v>118553.2</v>
      </c>
      <c r="H8" s="47">
        <f>H9+H14+H22+H42+H47+H54+H59+H64</f>
        <v>128424.2</v>
      </c>
    </row>
    <row r="9" spans="1:8" s="18" customFormat="1">
      <c r="A9" s="3" t="s">
        <v>48</v>
      </c>
      <c r="B9" s="36" t="s">
        <v>47</v>
      </c>
      <c r="C9" s="36" t="s">
        <v>49</v>
      </c>
      <c r="D9" s="44"/>
      <c r="E9" s="36"/>
      <c r="F9" s="45">
        <f t="shared" ref="F9:H12" si="1">F10</f>
        <v>3148.7</v>
      </c>
      <c r="G9" s="45">
        <f t="shared" si="1"/>
        <v>2788.8</v>
      </c>
      <c r="H9" s="45">
        <f t="shared" si="1"/>
        <v>2788.8</v>
      </c>
    </row>
    <row r="10" spans="1:8" s="19" customFormat="1" ht="19.5">
      <c r="A10" s="4" t="s">
        <v>130</v>
      </c>
      <c r="B10" s="49" t="s">
        <v>47</v>
      </c>
      <c r="C10" s="49" t="s">
        <v>49</v>
      </c>
      <c r="D10" s="48" t="s">
        <v>104</v>
      </c>
      <c r="E10" s="49"/>
      <c r="F10" s="50">
        <f t="shared" si="1"/>
        <v>3148.7</v>
      </c>
      <c r="G10" s="50">
        <f t="shared" si="1"/>
        <v>2788.8</v>
      </c>
      <c r="H10" s="50">
        <f t="shared" si="1"/>
        <v>2788.8</v>
      </c>
    </row>
    <row r="11" spans="1:8" s="20" customFormat="1">
      <c r="A11" s="5" t="s">
        <v>105</v>
      </c>
      <c r="B11" s="52" t="s">
        <v>47</v>
      </c>
      <c r="C11" s="52" t="s">
        <v>49</v>
      </c>
      <c r="D11" s="51" t="s">
        <v>106</v>
      </c>
      <c r="E11" s="52"/>
      <c r="F11" s="53">
        <f t="shared" si="1"/>
        <v>3148.7</v>
      </c>
      <c r="G11" s="53">
        <f t="shared" si="1"/>
        <v>2788.8</v>
      </c>
      <c r="H11" s="53">
        <f t="shared" si="1"/>
        <v>2788.8</v>
      </c>
    </row>
    <row r="12" spans="1:8">
      <c r="A12" s="6" t="s">
        <v>132</v>
      </c>
      <c r="B12" s="7" t="s">
        <v>47</v>
      </c>
      <c r="C12" s="7" t="s">
        <v>49</v>
      </c>
      <c r="D12" s="54" t="s">
        <v>12</v>
      </c>
      <c r="E12" s="7"/>
      <c r="F12" s="8">
        <f t="shared" si="1"/>
        <v>3148.7</v>
      </c>
      <c r="G12" s="8">
        <f t="shared" si="1"/>
        <v>2788.8</v>
      </c>
      <c r="H12" s="8">
        <f t="shared" si="1"/>
        <v>2788.8</v>
      </c>
    </row>
    <row r="13" spans="1:8" ht="37.5">
      <c r="A13" s="6" t="s">
        <v>131</v>
      </c>
      <c r="B13" s="7" t="s">
        <v>47</v>
      </c>
      <c r="C13" s="7" t="s">
        <v>49</v>
      </c>
      <c r="D13" s="54" t="s">
        <v>12</v>
      </c>
      <c r="E13" s="7" t="s">
        <v>32</v>
      </c>
      <c r="F13" s="8">
        <v>3148.7</v>
      </c>
      <c r="G13" s="8">
        <v>2788.8</v>
      </c>
      <c r="H13" s="8">
        <v>2788.8</v>
      </c>
    </row>
    <row r="14" spans="1:8" s="18" customFormat="1">
      <c r="A14" s="3" t="s">
        <v>50</v>
      </c>
      <c r="B14" s="36" t="s">
        <v>47</v>
      </c>
      <c r="C14" s="36" t="s">
        <v>51</v>
      </c>
      <c r="D14" s="44"/>
      <c r="E14" s="36"/>
      <c r="F14" s="45">
        <f t="shared" ref="F14:H15" si="2">F15</f>
        <v>4709.0999999999995</v>
      </c>
      <c r="G14" s="45">
        <f t="shared" si="2"/>
        <v>5138</v>
      </c>
      <c r="H14" s="45">
        <f t="shared" si="2"/>
        <v>5166.3</v>
      </c>
    </row>
    <row r="15" spans="1:8" s="19" customFormat="1" ht="19.5">
      <c r="A15" s="4" t="s">
        <v>130</v>
      </c>
      <c r="B15" s="49" t="s">
        <v>47</v>
      </c>
      <c r="C15" s="49" t="s">
        <v>51</v>
      </c>
      <c r="D15" s="48" t="s">
        <v>104</v>
      </c>
      <c r="E15" s="49"/>
      <c r="F15" s="50">
        <f t="shared" si="2"/>
        <v>4709.0999999999995</v>
      </c>
      <c r="G15" s="50">
        <f t="shared" si="2"/>
        <v>5138</v>
      </c>
      <c r="H15" s="50">
        <f t="shared" si="2"/>
        <v>5166.3</v>
      </c>
    </row>
    <row r="16" spans="1:8" s="20" customFormat="1">
      <c r="A16" s="5" t="s">
        <v>133</v>
      </c>
      <c r="B16" s="52" t="s">
        <v>47</v>
      </c>
      <c r="C16" s="52" t="s">
        <v>51</v>
      </c>
      <c r="D16" s="51" t="s">
        <v>107</v>
      </c>
      <c r="E16" s="52"/>
      <c r="F16" s="53">
        <f>F17+F19</f>
        <v>4709.0999999999995</v>
      </c>
      <c r="G16" s="53">
        <f>G17+G19</f>
        <v>5138</v>
      </c>
      <c r="H16" s="53">
        <f>H17+H19</f>
        <v>5166.3</v>
      </c>
    </row>
    <row r="17" spans="1:8">
      <c r="A17" s="6" t="s">
        <v>132</v>
      </c>
      <c r="B17" s="7" t="s">
        <v>47</v>
      </c>
      <c r="C17" s="7" t="s">
        <v>51</v>
      </c>
      <c r="D17" s="54" t="s">
        <v>24</v>
      </c>
      <c r="E17" s="7"/>
      <c r="F17" s="8">
        <f>F18</f>
        <v>4318.3999999999996</v>
      </c>
      <c r="G17" s="8">
        <f>G18</f>
        <v>4731.8999999999996</v>
      </c>
      <c r="H17" s="8">
        <f>H18</f>
        <v>4745.6000000000004</v>
      </c>
    </row>
    <row r="18" spans="1:8" ht="37.5">
      <c r="A18" s="6" t="s">
        <v>131</v>
      </c>
      <c r="B18" s="7" t="s">
        <v>47</v>
      </c>
      <c r="C18" s="7" t="s">
        <v>51</v>
      </c>
      <c r="D18" s="54" t="s">
        <v>24</v>
      </c>
      <c r="E18" s="7" t="s">
        <v>32</v>
      </c>
      <c r="F18" s="8">
        <v>4318.3999999999996</v>
      </c>
      <c r="G18" s="8">
        <v>4731.8999999999996</v>
      </c>
      <c r="H18" s="8">
        <v>4745.6000000000004</v>
      </c>
    </row>
    <row r="19" spans="1:8" ht="37.5">
      <c r="A19" s="6" t="s">
        <v>136</v>
      </c>
      <c r="B19" s="7" t="s">
        <v>47</v>
      </c>
      <c r="C19" s="7" t="s">
        <v>51</v>
      </c>
      <c r="D19" s="54" t="s">
        <v>13</v>
      </c>
      <c r="E19" s="7"/>
      <c r="F19" s="8">
        <f>F20+F21</f>
        <v>390.7</v>
      </c>
      <c r="G19" s="8">
        <f>G20+G21</f>
        <v>406.1</v>
      </c>
      <c r="H19" s="8">
        <f>H20+H21</f>
        <v>420.7</v>
      </c>
    </row>
    <row r="20" spans="1:8" ht="37.5">
      <c r="A20" s="6" t="s">
        <v>134</v>
      </c>
      <c r="B20" s="7" t="s">
        <v>47</v>
      </c>
      <c r="C20" s="7" t="s">
        <v>51</v>
      </c>
      <c r="D20" s="54" t="s">
        <v>13</v>
      </c>
      <c r="E20" s="7" t="s">
        <v>33</v>
      </c>
      <c r="F20" s="8">
        <v>386.8</v>
      </c>
      <c r="G20" s="8">
        <v>402.3</v>
      </c>
      <c r="H20" s="8">
        <v>418.4</v>
      </c>
    </row>
    <row r="21" spans="1:8" ht="37.5">
      <c r="A21" s="10" t="s">
        <v>135</v>
      </c>
      <c r="B21" s="7" t="s">
        <v>47</v>
      </c>
      <c r="C21" s="7" t="s">
        <v>51</v>
      </c>
      <c r="D21" s="54" t="s">
        <v>13</v>
      </c>
      <c r="E21" s="7" t="s">
        <v>34</v>
      </c>
      <c r="F21" s="8">
        <v>3.9</v>
      </c>
      <c r="G21" s="8">
        <v>3.8</v>
      </c>
      <c r="H21" s="8">
        <v>2.2999999999999998</v>
      </c>
    </row>
    <row r="22" spans="1:8" s="18" customFormat="1" ht="37.5">
      <c r="A22" s="3" t="s">
        <v>52</v>
      </c>
      <c r="B22" s="36" t="s">
        <v>47</v>
      </c>
      <c r="C22" s="36" t="s">
        <v>53</v>
      </c>
      <c r="D22" s="44"/>
      <c r="E22" s="36"/>
      <c r="F22" s="45">
        <f>F23+F28+F32</f>
        <v>48369.599999999999</v>
      </c>
      <c r="G22" s="45">
        <f>G23+G28+G32</f>
        <v>49342.700000000004</v>
      </c>
      <c r="H22" s="45">
        <f>H23+H28+H32</f>
        <v>49628.700000000004</v>
      </c>
    </row>
    <row r="23" spans="1:8" s="19" customFormat="1" ht="19.5">
      <c r="A23" s="4" t="s">
        <v>137</v>
      </c>
      <c r="B23" s="49" t="s">
        <v>47</v>
      </c>
      <c r="C23" s="49" t="s">
        <v>53</v>
      </c>
      <c r="D23" s="48" t="s">
        <v>108</v>
      </c>
      <c r="E23" s="49"/>
      <c r="F23" s="50">
        <f>F24</f>
        <v>3026.2000000000003</v>
      </c>
      <c r="G23" s="50">
        <f t="shared" ref="G23:H23" si="3">G24</f>
        <v>3321</v>
      </c>
      <c r="H23" s="50">
        <f t="shared" si="3"/>
        <v>3449.3</v>
      </c>
    </row>
    <row r="24" spans="1:8" s="20" customFormat="1">
      <c r="A24" s="5" t="s">
        <v>142</v>
      </c>
      <c r="B24" s="52" t="s">
        <v>47</v>
      </c>
      <c r="C24" s="52" t="s">
        <v>53</v>
      </c>
      <c r="D24" s="51" t="s">
        <v>140</v>
      </c>
      <c r="E24" s="52"/>
      <c r="F24" s="53">
        <f>F25</f>
        <v>3026.2000000000003</v>
      </c>
      <c r="G24" s="53">
        <f>G25</f>
        <v>3321</v>
      </c>
      <c r="H24" s="53">
        <f>H25</f>
        <v>3449.3</v>
      </c>
    </row>
    <row r="25" spans="1:8">
      <c r="A25" s="6" t="s">
        <v>132</v>
      </c>
      <c r="B25" s="7" t="s">
        <v>47</v>
      </c>
      <c r="C25" s="7" t="s">
        <v>53</v>
      </c>
      <c r="D25" s="54" t="s">
        <v>141</v>
      </c>
      <c r="E25" s="7"/>
      <c r="F25" s="8">
        <f>F26+F27</f>
        <v>3026.2000000000003</v>
      </c>
      <c r="G25" s="8">
        <f>G26+G27</f>
        <v>3321</v>
      </c>
      <c r="H25" s="8">
        <f>H26+H27</f>
        <v>3449.3</v>
      </c>
    </row>
    <row r="26" spans="1:8" ht="37.5">
      <c r="A26" s="6" t="s">
        <v>143</v>
      </c>
      <c r="B26" s="7" t="s">
        <v>47</v>
      </c>
      <c r="C26" s="7" t="s">
        <v>53</v>
      </c>
      <c r="D26" s="54" t="s">
        <v>141</v>
      </c>
      <c r="E26" s="7" t="s">
        <v>33</v>
      </c>
      <c r="F26" s="8">
        <v>2914.8</v>
      </c>
      <c r="G26" s="8">
        <v>3209.6</v>
      </c>
      <c r="H26" s="8">
        <v>3337.9</v>
      </c>
    </row>
    <row r="27" spans="1:8" ht="37.5">
      <c r="A27" s="6" t="s">
        <v>144</v>
      </c>
      <c r="B27" s="7" t="s">
        <v>47</v>
      </c>
      <c r="C27" s="7" t="s">
        <v>53</v>
      </c>
      <c r="D27" s="54" t="s">
        <v>141</v>
      </c>
      <c r="E27" s="7" t="s">
        <v>34</v>
      </c>
      <c r="F27" s="8">
        <v>111.4</v>
      </c>
      <c r="G27" s="8">
        <v>111.4</v>
      </c>
      <c r="H27" s="8">
        <v>111.4</v>
      </c>
    </row>
    <row r="28" spans="1:8" s="19" customFormat="1" ht="19.5">
      <c r="A28" s="4" t="s">
        <v>145</v>
      </c>
      <c r="B28" s="49" t="s">
        <v>47</v>
      </c>
      <c r="C28" s="49" t="s">
        <v>53</v>
      </c>
      <c r="D28" s="48" t="s">
        <v>109</v>
      </c>
      <c r="E28" s="49"/>
      <c r="F28" s="50">
        <f t="shared" ref="F28:H30" si="4">F29</f>
        <v>43896</v>
      </c>
      <c r="G28" s="50">
        <f t="shared" si="4"/>
        <v>44518.3</v>
      </c>
      <c r="H28" s="50">
        <f t="shared" si="4"/>
        <v>44617.8</v>
      </c>
    </row>
    <row r="29" spans="1:8" s="20" customFormat="1">
      <c r="A29" s="5" t="s">
        <v>110</v>
      </c>
      <c r="B29" s="52" t="s">
        <v>47</v>
      </c>
      <c r="C29" s="52" t="s">
        <v>53</v>
      </c>
      <c r="D29" s="51" t="s">
        <v>111</v>
      </c>
      <c r="E29" s="52"/>
      <c r="F29" s="53">
        <f t="shared" si="4"/>
        <v>43896</v>
      </c>
      <c r="G29" s="53">
        <f t="shared" si="4"/>
        <v>44518.3</v>
      </c>
      <c r="H29" s="53">
        <f t="shared" si="4"/>
        <v>44617.8</v>
      </c>
    </row>
    <row r="30" spans="1:8">
      <c r="A30" s="6" t="s">
        <v>132</v>
      </c>
      <c r="B30" s="7" t="s">
        <v>47</v>
      </c>
      <c r="C30" s="7" t="s">
        <v>53</v>
      </c>
      <c r="D30" s="54" t="s">
        <v>26</v>
      </c>
      <c r="E30" s="7"/>
      <c r="F30" s="8">
        <f t="shared" si="4"/>
        <v>43896</v>
      </c>
      <c r="G30" s="8">
        <f t="shared" si="4"/>
        <v>44518.3</v>
      </c>
      <c r="H30" s="8">
        <f t="shared" si="4"/>
        <v>44617.8</v>
      </c>
    </row>
    <row r="31" spans="1:8" ht="37.5">
      <c r="A31" s="6" t="s">
        <v>131</v>
      </c>
      <c r="B31" s="7" t="s">
        <v>47</v>
      </c>
      <c r="C31" s="7" t="s">
        <v>53</v>
      </c>
      <c r="D31" s="54" t="s">
        <v>26</v>
      </c>
      <c r="E31" s="7" t="s">
        <v>32</v>
      </c>
      <c r="F31" s="8">
        <v>43896</v>
      </c>
      <c r="G31" s="8">
        <v>44518.3</v>
      </c>
      <c r="H31" s="8">
        <v>44617.8</v>
      </c>
    </row>
    <row r="32" spans="1:8" s="19" customFormat="1" ht="19.5">
      <c r="A32" s="4" t="s">
        <v>112</v>
      </c>
      <c r="B32" s="49" t="s">
        <v>47</v>
      </c>
      <c r="C32" s="49" t="s">
        <v>53</v>
      </c>
      <c r="D32" s="48" t="s">
        <v>113</v>
      </c>
      <c r="E32" s="49"/>
      <c r="F32" s="50">
        <f>F33</f>
        <v>1447.4</v>
      </c>
      <c r="G32" s="50">
        <f>G33</f>
        <v>1503.4</v>
      </c>
      <c r="H32" s="50">
        <f>H33</f>
        <v>1561.6000000000001</v>
      </c>
    </row>
    <row r="33" spans="1:8" s="20" customFormat="1">
      <c r="A33" s="5" t="s">
        <v>114</v>
      </c>
      <c r="B33" s="52" t="s">
        <v>47</v>
      </c>
      <c r="C33" s="52" t="s">
        <v>53</v>
      </c>
      <c r="D33" s="51" t="s">
        <v>115</v>
      </c>
      <c r="E33" s="52"/>
      <c r="F33" s="53">
        <f>F34+F37+F40</f>
        <v>1447.4</v>
      </c>
      <c r="G33" s="53">
        <f>G34+G37+G40</f>
        <v>1503.4</v>
      </c>
      <c r="H33" s="53">
        <f>H34+H37+H40</f>
        <v>1561.6000000000001</v>
      </c>
    </row>
    <row r="34" spans="1:8">
      <c r="A34" s="6" t="s">
        <v>146</v>
      </c>
      <c r="B34" s="7" t="s">
        <v>47</v>
      </c>
      <c r="C34" s="7" t="s">
        <v>53</v>
      </c>
      <c r="D34" s="54" t="s">
        <v>14</v>
      </c>
      <c r="E34" s="7"/>
      <c r="F34" s="8">
        <f>F35+F36</f>
        <v>726.5</v>
      </c>
      <c r="G34" s="8">
        <f>G35+G36</f>
        <v>754.5</v>
      </c>
      <c r="H34" s="8">
        <f>H35+H36</f>
        <v>783.6</v>
      </c>
    </row>
    <row r="35" spans="1:8">
      <c r="A35" s="6" t="s">
        <v>152</v>
      </c>
      <c r="B35" s="7" t="s">
        <v>47</v>
      </c>
      <c r="C35" s="7" t="s">
        <v>53</v>
      </c>
      <c r="D35" s="54" t="s">
        <v>14</v>
      </c>
      <c r="E35" s="7" t="s">
        <v>32</v>
      </c>
      <c r="F35" s="8">
        <v>700.5</v>
      </c>
      <c r="G35" s="8">
        <v>728.5</v>
      </c>
      <c r="H35" s="8">
        <v>757.6</v>
      </c>
    </row>
    <row r="36" spans="1:8" ht="37.5">
      <c r="A36" s="6" t="s">
        <v>153</v>
      </c>
      <c r="B36" s="7" t="s">
        <v>47</v>
      </c>
      <c r="C36" s="7" t="s">
        <v>53</v>
      </c>
      <c r="D36" s="54" t="s">
        <v>14</v>
      </c>
      <c r="E36" s="7" t="s">
        <v>33</v>
      </c>
      <c r="F36" s="8">
        <v>26</v>
      </c>
      <c r="G36" s="8">
        <v>26</v>
      </c>
      <c r="H36" s="8">
        <v>26</v>
      </c>
    </row>
    <row r="37" spans="1:8">
      <c r="A37" s="6" t="s">
        <v>149</v>
      </c>
      <c r="B37" s="7" t="s">
        <v>47</v>
      </c>
      <c r="C37" s="7" t="s">
        <v>53</v>
      </c>
      <c r="D37" s="54" t="s">
        <v>15</v>
      </c>
      <c r="E37" s="7"/>
      <c r="F37" s="8">
        <f>F38+F39</f>
        <v>720.5</v>
      </c>
      <c r="G37" s="8">
        <f>G38+G39</f>
        <v>748.5</v>
      </c>
      <c r="H37" s="8">
        <f>H38+H39</f>
        <v>777.6</v>
      </c>
    </row>
    <row r="38" spans="1:8" ht="37.5">
      <c r="A38" s="6" t="s">
        <v>147</v>
      </c>
      <c r="B38" s="7" t="s">
        <v>47</v>
      </c>
      <c r="C38" s="7" t="s">
        <v>53</v>
      </c>
      <c r="D38" s="54" t="s">
        <v>15</v>
      </c>
      <c r="E38" s="7" t="s">
        <v>32</v>
      </c>
      <c r="F38" s="8">
        <v>700.5</v>
      </c>
      <c r="G38" s="8">
        <v>728.5</v>
      </c>
      <c r="H38" s="8">
        <v>757.6</v>
      </c>
    </row>
    <row r="39" spans="1:8" ht="37.5">
      <c r="A39" s="6" t="s">
        <v>148</v>
      </c>
      <c r="B39" s="7" t="s">
        <v>47</v>
      </c>
      <c r="C39" s="7" t="s">
        <v>53</v>
      </c>
      <c r="D39" s="54" t="s">
        <v>15</v>
      </c>
      <c r="E39" s="7" t="s">
        <v>33</v>
      </c>
      <c r="F39" s="8">
        <v>20</v>
      </c>
      <c r="G39" s="8">
        <v>20</v>
      </c>
      <c r="H39" s="8">
        <v>20</v>
      </c>
    </row>
    <row r="40" spans="1:8" ht="37.5">
      <c r="A40" s="6" t="s">
        <v>151</v>
      </c>
      <c r="B40" s="7" t="s">
        <v>47</v>
      </c>
      <c r="C40" s="7" t="s">
        <v>53</v>
      </c>
      <c r="D40" s="54" t="s">
        <v>16</v>
      </c>
      <c r="E40" s="7"/>
      <c r="F40" s="8">
        <f>F41</f>
        <v>0.4</v>
      </c>
      <c r="G40" s="8">
        <f>G41</f>
        <v>0.4</v>
      </c>
      <c r="H40" s="8">
        <f>H41</f>
        <v>0.4</v>
      </c>
    </row>
    <row r="41" spans="1:8" ht="56.25">
      <c r="A41" s="6" t="s">
        <v>150</v>
      </c>
      <c r="B41" s="7" t="s">
        <v>47</v>
      </c>
      <c r="C41" s="7" t="s">
        <v>53</v>
      </c>
      <c r="D41" s="54" t="s">
        <v>16</v>
      </c>
      <c r="E41" s="7" t="s">
        <v>33</v>
      </c>
      <c r="F41" s="8">
        <v>0.4</v>
      </c>
      <c r="G41" s="8">
        <v>0.4</v>
      </c>
      <c r="H41" s="8">
        <v>0.4</v>
      </c>
    </row>
    <row r="42" spans="1:8" s="18" customFormat="1">
      <c r="A42" s="3" t="s">
        <v>54</v>
      </c>
      <c r="B42" s="36" t="s">
        <v>47</v>
      </c>
      <c r="C42" s="36" t="s">
        <v>55</v>
      </c>
      <c r="D42" s="44"/>
      <c r="E42" s="36"/>
      <c r="F42" s="45">
        <f t="shared" ref="F42:H45" si="5">F43</f>
        <v>19.7</v>
      </c>
      <c r="G42" s="45">
        <f t="shared" si="5"/>
        <v>252.4</v>
      </c>
      <c r="H42" s="45">
        <f t="shared" si="5"/>
        <v>0</v>
      </c>
    </row>
    <row r="43" spans="1:8" s="19" customFormat="1" ht="19.5">
      <c r="A43" s="4" t="s">
        <v>112</v>
      </c>
      <c r="B43" s="49" t="s">
        <v>47</v>
      </c>
      <c r="C43" s="49" t="s">
        <v>55</v>
      </c>
      <c r="D43" s="48" t="s">
        <v>113</v>
      </c>
      <c r="E43" s="49"/>
      <c r="F43" s="50">
        <f t="shared" si="5"/>
        <v>19.7</v>
      </c>
      <c r="G43" s="50">
        <f t="shared" si="5"/>
        <v>252.4</v>
      </c>
      <c r="H43" s="50">
        <f t="shared" si="5"/>
        <v>0</v>
      </c>
    </row>
    <row r="44" spans="1:8" s="20" customFormat="1">
      <c r="A44" s="5" t="s">
        <v>114</v>
      </c>
      <c r="B44" s="52" t="s">
        <v>47</v>
      </c>
      <c r="C44" s="52" t="s">
        <v>55</v>
      </c>
      <c r="D44" s="51" t="s">
        <v>115</v>
      </c>
      <c r="E44" s="52"/>
      <c r="F44" s="53">
        <f t="shared" si="5"/>
        <v>19.7</v>
      </c>
      <c r="G44" s="53">
        <f t="shared" si="5"/>
        <v>252.4</v>
      </c>
      <c r="H44" s="53">
        <f t="shared" si="5"/>
        <v>0</v>
      </c>
    </row>
    <row r="45" spans="1:8">
      <c r="A45" s="6" t="s">
        <v>155</v>
      </c>
      <c r="B45" s="7" t="s">
        <v>47</v>
      </c>
      <c r="C45" s="7" t="s">
        <v>55</v>
      </c>
      <c r="D45" s="54" t="s">
        <v>17</v>
      </c>
      <c r="E45" s="7"/>
      <c r="F45" s="8">
        <f t="shared" si="5"/>
        <v>19.7</v>
      </c>
      <c r="G45" s="8">
        <f t="shared" si="5"/>
        <v>252.4</v>
      </c>
      <c r="H45" s="8">
        <f t="shared" si="5"/>
        <v>0</v>
      </c>
    </row>
    <row r="46" spans="1:8" ht="37.5">
      <c r="A46" s="6" t="s">
        <v>154</v>
      </c>
      <c r="B46" s="7" t="s">
        <v>47</v>
      </c>
      <c r="C46" s="7" t="s">
        <v>55</v>
      </c>
      <c r="D46" s="54" t="s">
        <v>17</v>
      </c>
      <c r="E46" s="7" t="s">
        <v>33</v>
      </c>
      <c r="F46" s="8">
        <v>19.7</v>
      </c>
      <c r="G46" s="8">
        <v>252.4</v>
      </c>
      <c r="H46" s="8">
        <v>0</v>
      </c>
    </row>
    <row r="47" spans="1:8" s="18" customFormat="1">
      <c r="A47" s="3" t="s">
        <v>56</v>
      </c>
      <c r="B47" s="36" t="s">
        <v>47</v>
      </c>
      <c r="C47" s="36" t="s">
        <v>57</v>
      </c>
      <c r="D47" s="44"/>
      <c r="E47" s="36"/>
      <c r="F47" s="45">
        <f t="shared" ref="F47:H48" si="6">F48</f>
        <v>10037.5</v>
      </c>
      <c r="G47" s="45">
        <f t="shared" si="6"/>
        <v>10204.700000000001</v>
      </c>
      <c r="H47" s="45">
        <f t="shared" si="6"/>
        <v>10207.700000000001</v>
      </c>
    </row>
    <row r="48" spans="1:8" s="19" customFormat="1" ht="19.5">
      <c r="A48" s="11" t="s">
        <v>156</v>
      </c>
      <c r="B48" s="49" t="s">
        <v>47</v>
      </c>
      <c r="C48" s="49" t="s">
        <v>57</v>
      </c>
      <c r="D48" s="48" t="s">
        <v>116</v>
      </c>
      <c r="E48" s="49"/>
      <c r="F48" s="50">
        <f t="shared" si="6"/>
        <v>10037.5</v>
      </c>
      <c r="G48" s="50">
        <f t="shared" si="6"/>
        <v>10204.700000000001</v>
      </c>
      <c r="H48" s="50">
        <f t="shared" si="6"/>
        <v>10207.700000000001</v>
      </c>
    </row>
    <row r="49" spans="1:8" s="20" customFormat="1">
      <c r="A49" s="12" t="s">
        <v>157</v>
      </c>
      <c r="B49" s="52" t="s">
        <v>47</v>
      </c>
      <c r="C49" s="52" t="s">
        <v>57</v>
      </c>
      <c r="D49" s="51" t="s">
        <v>158</v>
      </c>
      <c r="E49" s="52"/>
      <c r="F49" s="53">
        <f>F50+F52</f>
        <v>10037.5</v>
      </c>
      <c r="G49" s="53">
        <f t="shared" ref="G49:H49" si="7">G50+G52</f>
        <v>10204.700000000001</v>
      </c>
      <c r="H49" s="53">
        <f t="shared" si="7"/>
        <v>10207.700000000001</v>
      </c>
    </row>
    <row r="50" spans="1:8">
      <c r="A50" s="6" t="s">
        <v>161</v>
      </c>
      <c r="B50" s="7" t="s">
        <v>47</v>
      </c>
      <c r="C50" s="7" t="s">
        <v>57</v>
      </c>
      <c r="D50" s="54" t="s">
        <v>159</v>
      </c>
      <c r="E50" s="7"/>
      <c r="F50" s="8">
        <f>F51</f>
        <v>9798.5</v>
      </c>
      <c r="G50" s="8">
        <f>G51</f>
        <v>9962.7000000000007</v>
      </c>
      <c r="H50" s="8">
        <f>H51</f>
        <v>9962.7000000000007</v>
      </c>
    </row>
    <row r="51" spans="1:8" ht="37.5">
      <c r="A51" s="6" t="s">
        <v>131</v>
      </c>
      <c r="B51" s="7" t="s">
        <v>47</v>
      </c>
      <c r="C51" s="7" t="s">
        <v>57</v>
      </c>
      <c r="D51" s="54" t="s">
        <v>159</v>
      </c>
      <c r="E51" s="7" t="s">
        <v>32</v>
      </c>
      <c r="F51" s="8">
        <v>9798.5</v>
      </c>
      <c r="G51" s="8">
        <v>9962.7000000000007</v>
      </c>
      <c r="H51" s="8">
        <v>9962.7000000000007</v>
      </c>
    </row>
    <row r="52" spans="1:8" ht="37.5">
      <c r="A52" s="6" t="s">
        <v>136</v>
      </c>
      <c r="B52" s="7" t="s">
        <v>47</v>
      </c>
      <c r="C52" s="7" t="s">
        <v>57</v>
      </c>
      <c r="D52" s="54" t="s">
        <v>160</v>
      </c>
      <c r="E52" s="7"/>
      <c r="F52" s="8">
        <f>F53</f>
        <v>239</v>
      </c>
      <c r="G52" s="8">
        <f>G53</f>
        <v>242</v>
      </c>
      <c r="H52" s="8">
        <f>H53</f>
        <v>245</v>
      </c>
    </row>
    <row r="53" spans="1:8" ht="37.5">
      <c r="A53" s="6" t="s">
        <v>134</v>
      </c>
      <c r="B53" s="7" t="s">
        <v>47</v>
      </c>
      <c r="C53" s="7" t="s">
        <v>57</v>
      </c>
      <c r="D53" s="54" t="s">
        <v>160</v>
      </c>
      <c r="E53" s="7" t="s">
        <v>33</v>
      </c>
      <c r="F53" s="8">
        <v>239</v>
      </c>
      <c r="G53" s="8">
        <v>242</v>
      </c>
      <c r="H53" s="8">
        <v>245</v>
      </c>
    </row>
    <row r="54" spans="1:8" s="18" customFormat="1">
      <c r="A54" s="3" t="s">
        <v>58</v>
      </c>
      <c r="B54" s="36" t="s">
        <v>47</v>
      </c>
      <c r="C54" s="36" t="s">
        <v>59</v>
      </c>
      <c r="D54" s="44"/>
      <c r="E54" s="36"/>
      <c r="F54" s="45">
        <f t="shared" ref="F54:H57" si="8">F55</f>
        <v>4962.7</v>
      </c>
      <c r="G54" s="45">
        <f t="shared" si="8"/>
        <v>0</v>
      </c>
      <c r="H54" s="45">
        <f t="shared" si="8"/>
        <v>0</v>
      </c>
    </row>
    <row r="55" spans="1:8" s="19" customFormat="1" ht="19.5">
      <c r="A55" s="4" t="s">
        <v>112</v>
      </c>
      <c r="B55" s="49" t="s">
        <v>47</v>
      </c>
      <c r="C55" s="49" t="s">
        <v>59</v>
      </c>
      <c r="D55" s="48" t="s">
        <v>113</v>
      </c>
      <c r="E55" s="49"/>
      <c r="F55" s="50">
        <f t="shared" si="8"/>
        <v>4962.7</v>
      </c>
      <c r="G55" s="50">
        <f t="shared" si="8"/>
        <v>0</v>
      </c>
      <c r="H55" s="50">
        <f t="shared" si="8"/>
        <v>0</v>
      </c>
    </row>
    <row r="56" spans="1:8" s="20" customFormat="1">
      <c r="A56" s="5" t="s">
        <v>114</v>
      </c>
      <c r="B56" s="52" t="s">
        <v>47</v>
      </c>
      <c r="C56" s="52" t="s">
        <v>59</v>
      </c>
      <c r="D56" s="51" t="s">
        <v>115</v>
      </c>
      <c r="E56" s="52"/>
      <c r="F56" s="53">
        <f t="shared" si="8"/>
        <v>4962.7</v>
      </c>
      <c r="G56" s="53">
        <f t="shared" si="8"/>
        <v>0</v>
      </c>
      <c r="H56" s="53">
        <f t="shared" si="8"/>
        <v>0</v>
      </c>
    </row>
    <row r="57" spans="1:8">
      <c r="A57" s="6" t="s">
        <v>163</v>
      </c>
      <c r="B57" s="7" t="s">
        <v>47</v>
      </c>
      <c r="C57" s="7" t="s">
        <v>59</v>
      </c>
      <c r="D57" s="54" t="s">
        <v>25</v>
      </c>
      <c r="E57" s="7"/>
      <c r="F57" s="8">
        <f t="shared" si="8"/>
        <v>4962.7</v>
      </c>
      <c r="G57" s="8">
        <f t="shared" si="8"/>
        <v>0</v>
      </c>
      <c r="H57" s="8">
        <f t="shared" si="8"/>
        <v>0</v>
      </c>
    </row>
    <row r="58" spans="1:8">
      <c r="A58" s="6" t="s">
        <v>162</v>
      </c>
      <c r="B58" s="7" t="s">
        <v>47</v>
      </c>
      <c r="C58" s="7" t="s">
        <v>59</v>
      </c>
      <c r="D58" s="54" t="s">
        <v>25</v>
      </c>
      <c r="E58" s="7" t="s">
        <v>35</v>
      </c>
      <c r="F58" s="8">
        <v>4962.7</v>
      </c>
      <c r="G58" s="8">
        <v>0</v>
      </c>
      <c r="H58" s="8">
        <v>0</v>
      </c>
    </row>
    <row r="59" spans="1:8" s="18" customFormat="1">
      <c r="A59" s="3" t="s">
        <v>60</v>
      </c>
      <c r="B59" s="36" t="s">
        <v>47</v>
      </c>
      <c r="C59" s="36" t="s">
        <v>61</v>
      </c>
      <c r="D59" s="44"/>
      <c r="E59" s="36"/>
      <c r="F59" s="45">
        <f t="shared" ref="F59:H62" si="9">F60</f>
        <v>200</v>
      </c>
      <c r="G59" s="45">
        <f t="shared" si="9"/>
        <v>200</v>
      </c>
      <c r="H59" s="45">
        <f t="shared" si="9"/>
        <v>200</v>
      </c>
    </row>
    <row r="60" spans="1:8" s="19" customFormat="1" ht="19.5">
      <c r="A60" s="4" t="s">
        <v>112</v>
      </c>
      <c r="B60" s="49" t="s">
        <v>47</v>
      </c>
      <c r="C60" s="49" t="s">
        <v>61</v>
      </c>
      <c r="D60" s="48" t="s">
        <v>113</v>
      </c>
      <c r="E60" s="49"/>
      <c r="F60" s="50">
        <f t="shared" si="9"/>
        <v>200</v>
      </c>
      <c r="G60" s="50">
        <f t="shared" si="9"/>
        <v>200</v>
      </c>
      <c r="H60" s="50">
        <f t="shared" si="9"/>
        <v>200</v>
      </c>
    </row>
    <row r="61" spans="1:8" s="20" customFormat="1">
      <c r="A61" s="5" t="s">
        <v>117</v>
      </c>
      <c r="B61" s="52" t="s">
        <v>47</v>
      </c>
      <c r="C61" s="52" t="s">
        <v>61</v>
      </c>
      <c r="D61" s="51" t="s">
        <v>118</v>
      </c>
      <c r="E61" s="52"/>
      <c r="F61" s="53">
        <f t="shared" si="9"/>
        <v>200</v>
      </c>
      <c r="G61" s="53">
        <f t="shared" si="9"/>
        <v>200</v>
      </c>
      <c r="H61" s="53">
        <f t="shared" si="9"/>
        <v>200</v>
      </c>
    </row>
    <row r="62" spans="1:8">
      <c r="A62" s="6" t="s">
        <v>165</v>
      </c>
      <c r="B62" s="7" t="s">
        <v>47</v>
      </c>
      <c r="C62" s="7" t="s">
        <v>61</v>
      </c>
      <c r="D62" s="54" t="s">
        <v>18</v>
      </c>
      <c r="E62" s="7"/>
      <c r="F62" s="8">
        <f t="shared" si="9"/>
        <v>200</v>
      </c>
      <c r="G62" s="8">
        <f t="shared" si="9"/>
        <v>200</v>
      </c>
      <c r="H62" s="8">
        <f t="shared" si="9"/>
        <v>200</v>
      </c>
    </row>
    <row r="63" spans="1:8">
      <c r="A63" s="6" t="s">
        <v>164</v>
      </c>
      <c r="B63" s="7" t="s">
        <v>47</v>
      </c>
      <c r="C63" s="7" t="s">
        <v>61</v>
      </c>
      <c r="D63" s="54" t="s">
        <v>18</v>
      </c>
      <c r="E63" s="7" t="s">
        <v>36</v>
      </c>
      <c r="F63" s="8">
        <v>200</v>
      </c>
      <c r="G63" s="8">
        <v>200</v>
      </c>
      <c r="H63" s="8">
        <v>200</v>
      </c>
    </row>
    <row r="64" spans="1:8" s="18" customFormat="1">
      <c r="A64" s="3" t="s">
        <v>62</v>
      </c>
      <c r="B64" s="36" t="s">
        <v>47</v>
      </c>
      <c r="C64" s="36" t="s">
        <v>63</v>
      </c>
      <c r="D64" s="44"/>
      <c r="E64" s="36"/>
      <c r="F64" s="45">
        <f>F65+F81+F85+F95+F104</f>
        <v>39503.5</v>
      </c>
      <c r="G64" s="45">
        <f>G65+G81+G85+G95+G104</f>
        <v>50626.599999999991</v>
      </c>
      <c r="H64" s="45">
        <f>H65+H81+H85+H95+H104</f>
        <v>60432.7</v>
      </c>
    </row>
    <row r="65" spans="1:8" s="19" customFormat="1" ht="19.5">
      <c r="A65" s="4" t="s">
        <v>137</v>
      </c>
      <c r="B65" s="49" t="s">
        <v>47</v>
      </c>
      <c r="C65" s="49" t="s">
        <v>63</v>
      </c>
      <c r="D65" s="48" t="s">
        <v>108</v>
      </c>
      <c r="E65" s="49"/>
      <c r="F65" s="50">
        <f>F69+F67</f>
        <v>5277.1</v>
      </c>
      <c r="G65" s="50">
        <f t="shared" ref="G65:H65" si="10">G69+G67</f>
        <v>5542.1999999999989</v>
      </c>
      <c r="H65" s="50">
        <f t="shared" si="10"/>
        <v>5603.1999999999989</v>
      </c>
    </row>
    <row r="66" spans="1:8" s="20" customFormat="1" ht="37.5">
      <c r="A66" s="5" t="s">
        <v>138</v>
      </c>
      <c r="B66" s="52" t="s">
        <v>47</v>
      </c>
      <c r="C66" s="52" t="s">
        <v>63</v>
      </c>
      <c r="D66" s="51" t="s">
        <v>139</v>
      </c>
      <c r="E66" s="52"/>
      <c r="F66" s="53">
        <f>F67</f>
        <v>10</v>
      </c>
      <c r="G66" s="53">
        <f t="shared" ref="G66:H67" si="11">G67</f>
        <v>10.4</v>
      </c>
      <c r="H66" s="53">
        <f t="shared" si="11"/>
        <v>10.9</v>
      </c>
    </row>
    <row r="67" spans="1:8">
      <c r="A67" s="14" t="s">
        <v>637</v>
      </c>
      <c r="B67" s="7" t="s">
        <v>47</v>
      </c>
      <c r="C67" s="7" t="s">
        <v>63</v>
      </c>
      <c r="D67" s="78" t="s">
        <v>635</v>
      </c>
      <c r="E67" s="23"/>
      <c r="F67" s="8">
        <f>F68</f>
        <v>10</v>
      </c>
      <c r="G67" s="8">
        <f t="shared" si="11"/>
        <v>10.4</v>
      </c>
      <c r="H67" s="8">
        <f t="shared" si="11"/>
        <v>10.9</v>
      </c>
    </row>
    <row r="68" spans="1:8">
      <c r="A68" s="14" t="s">
        <v>636</v>
      </c>
      <c r="B68" s="7" t="s">
        <v>47</v>
      </c>
      <c r="C68" s="7" t="s">
        <v>63</v>
      </c>
      <c r="D68" s="78" t="s">
        <v>635</v>
      </c>
      <c r="E68" s="23" t="s">
        <v>32</v>
      </c>
      <c r="F68" s="8">
        <v>10</v>
      </c>
      <c r="G68" s="8">
        <v>10.4</v>
      </c>
      <c r="H68" s="8">
        <v>10.9</v>
      </c>
    </row>
    <row r="69" spans="1:8" s="20" customFormat="1">
      <c r="A69" s="5" t="s">
        <v>142</v>
      </c>
      <c r="B69" s="52" t="s">
        <v>47</v>
      </c>
      <c r="C69" s="52" t="s">
        <v>63</v>
      </c>
      <c r="D69" s="51" t="s">
        <v>140</v>
      </c>
      <c r="E69" s="52"/>
      <c r="F69" s="53">
        <f>F70+F73+F77</f>
        <v>5267.1</v>
      </c>
      <c r="G69" s="53">
        <f t="shared" ref="G69:H69" si="12">G70+G73+G77</f>
        <v>5531.7999999999993</v>
      </c>
      <c r="H69" s="53">
        <f t="shared" si="12"/>
        <v>5592.2999999999993</v>
      </c>
    </row>
    <row r="70" spans="1:8">
      <c r="A70" s="6" t="s">
        <v>161</v>
      </c>
      <c r="B70" s="7" t="s">
        <v>47</v>
      </c>
      <c r="C70" s="7" t="s">
        <v>63</v>
      </c>
      <c r="D70" s="54" t="s">
        <v>141</v>
      </c>
      <c r="E70" s="7"/>
      <c r="F70" s="8">
        <f>F71+F72</f>
        <v>232.1</v>
      </c>
      <c r="G70" s="8">
        <f>G71+G72</f>
        <v>228.1</v>
      </c>
      <c r="H70" s="8">
        <f>H71+H72</f>
        <v>228.1</v>
      </c>
    </row>
    <row r="71" spans="1:8" ht="37.5">
      <c r="A71" s="6" t="s">
        <v>143</v>
      </c>
      <c r="B71" s="7" t="s">
        <v>47</v>
      </c>
      <c r="C71" s="7" t="s">
        <v>63</v>
      </c>
      <c r="D71" s="54" t="s">
        <v>141</v>
      </c>
      <c r="E71" s="7" t="s">
        <v>33</v>
      </c>
      <c r="F71" s="8">
        <v>228.1</v>
      </c>
      <c r="G71" s="8">
        <v>228.1</v>
      </c>
      <c r="H71" s="8">
        <v>228.1</v>
      </c>
    </row>
    <row r="72" spans="1:8" ht="37.5">
      <c r="A72" s="6" t="s">
        <v>144</v>
      </c>
      <c r="B72" s="7" t="s">
        <v>47</v>
      </c>
      <c r="C72" s="7" t="s">
        <v>63</v>
      </c>
      <c r="D72" s="54" t="s">
        <v>141</v>
      </c>
      <c r="E72" s="7" t="s">
        <v>34</v>
      </c>
      <c r="F72" s="8">
        <v>4</v>
      </c>
      <c r="G72" s="8">
        <v>0</v>
      </c>
      <c r="H72" s="8">
        <v>0</v>
      </c>
    </row>
    <row r="73" spans="1:8" ht="37.5">
      <c r="A73" s="6" t="s">
        <v>173</v>
      </c>
      <c r="B73" s="7" t="s">
        <v>47</v>
      </c>
      <c r="C73" s="7" t="s">
        <v>63</v>
      </c>
      <c r="D73" s="54" t="s">
        <v>174</v>
      </c>
      <c r="E73" s="7"/>
      <c r="F73" s="8">
        <f>SUM(F74:F76)</f>
        <v>2766</v>
      </c>
      <c r="G73" s="8">
        <f>SUM(G74:G76)</f>
        <v>2794.1</v>
      </c>
      <c r="H73" s="8">
        <f>SUM(H74:H76)</f>
        <v>2823.2999999999997</v>
      </c>
    </row>
    <row r="74" spans="1:8" ht="56.25">
      <c r="A74" s="6" t="s">
        <v>170</v>
      </c>
      <c r="B74" s="7" t="s">
        <v>47</v>
      </c>
      <c r="C74" s="7" t="s">
        <v>63</v>
      </c>
      <c r="D74" s="54" t="s">
        <v>174</v>
      </c>
      <c r="E74" s="7" t="s">
        <v>32</v>
      </c>
      <c r="F74" s="8">
        <v>1991.7</v>
      </c>
      <c r="G74" s="8">
        <v>1991.7</v>
      </c>
      <c r="H74" s="8">
        <v>1991.7</v>
      </c>
    </row>
    <row r="75" spans="1:8" ht="56.25">
      <c r="A75" s="6" t="s">
        <v>171</v>
      </c>
      <c r="B75" s="7" t="s">
        <v>47</v>
      </c>
      <c r="C75" s="7" t="s">
        <v>63</v>
      </c>
      <c r="D75" s="54" t="s">
        <v>174</v>
      </c>
      <c r="E75" s="7" t="s">
        <v>33</v>
      </c>
      <c r="F75" s="8">
        <v>703.1</v>
      </c>
      <c r="G75" s="8">
        <v>731.2</v>
      </c>
      <c r="H75" s="8">
        <v>760.4</v>
      </c>
    </row>
    <row r="76" spans="1:8" ht="37.5">
      <c r="A76" s="6" t="s">
        <v>172</v>
      </c>
      <c r="B76" s="7" t="s">
        <v>47</v>
      </c>
      <c r="C76" s="7" t="s">
        <v>63</v>
      </c>
      <c r="D76" s="54" t="s">
        <v>174</v>
      </c>
      <c r="E76" s="7" t="s">
        <v>34</v>
      </c>
      <c r="F76" s="8">
        <v>71.2</v>
      </c>
      <c r="G76" s="8">
        <v>71.2</v>
      </c>
      <c r="H76" s="8">
        <v>71.2</v>
      </c>
    </row>
    <row r="77" spans="1:8">
      <c r="A77" s="6" t="s">
        <v>178</v>
      </c>
      <c r="B77" s="7" t="s">
        <v>47</v>
      </c>
      <c r="C77" s="7" t="s">
        <v>63</v>
      </c>
      <c r="D77" s="54" t="s">
        <v>179</v>
      </c>
      <c r="E77" s="7"/>
      <c r="F77" s="8">
        <f>SUM(F78:F80)</f>
        <v>2269</v>
      </c>
      <c r="G77" s="8">
        <f>SUM(G78:G80)</f>
        <v>2509.6</v>
      </c>
      <c r="H77" s="8">
        <f>SUM(H78:H80)</f>
        <v>2540.9</v>
      </c>
    </row>
    <row r="78" spans="1:8">
      <c r="A78" s="6" t="s">
        <v>175</v>
      </c>
      <c r="B78" s="7" t="s">
        <v>47</v>
      </c>
      <c r="C78" s="7" t="s">
        <v>63</v>
      </c>
      <c r="D78" s="54" t="s">
        <v>179</v>
      </c>
      <c r="E78" s="7" t="s">
        <v>32</v>
      </c>
      <c r="F78" s="8">
        <v>1428.6</v>
      </c>
      <c r="G78" s="8">
        <v>1639.2</v>
      </c>
      <c r="H78" s="8">
        <v>1639.2</v>
      </c>
    </row>
    <row r="79" spans="1:8">
      <c r="A79" s="6" t="s">
        <v>176</v>
      </c>
      <c r="B79" s="7" t="s">
        <v>47</v>
      </c>
      <c r="C79" s="7" t="s">
        <v>63</v>
      </c>
      <c r="D79" s="54" t="s">
        <v>179</v>
      </c>
      <c r="E79" s="7" t="s">
        <v>33</v>
      </c>
      <c r="F79" s="8">
        <v>749</v>
      </c>
      <c r="G79" s="8">
        <v>779</v>
      </c>
      <c r="H79" s="8">
        <v>810.3</v>
      </c>
    </row>
    <row r="80" spans="1:8">
      <c r="A80" s="14" t="s">
        <v>177</v>
      </c>
      <c r="B80" s="7" t="s">
        <v>47</v>
      </c>
      <c r="C80" s="7" t="s">
        <v>63</v>
      </c>
      <c r="D80" s="54" t="s">
        <v>179</v>
      </c>
      <c r="E80" s="7" t="s">
        <v>34</v>
      </c>
      <c r="F80" s="8">
        <v>91.4</v>
      </c>
      <c r="G80" s="8">
        <v>91.4</v>
      </c>
      <c r="H80" s="8">
        <v>91.4</v>
      </c>
    </row>
    <row r="81" spans="1:8" s="19" customFormat="1" ht="19.5">
      <c r="A81" s="4" t="s">
        <v>180</v>
      </c>
      <c r="B81" s="49" t="s">
        <v>47</v>
      </c>
      <c r="C81" s="49" t="s">
        <v>63</v>
      </c>
      <c r="D81" s="48" t="s">
        <v>119</v>
      </c>
      <c r="E81" s="49"/>
      <c r="F81" s="50">
        <f t="shared" ref="F81:H83" si="13">F82</f>
        <v>8128.5</v>
      </c>
      <c r="G81" s="50">
        <f t="shared" si="13"/>
        <v>8128.5</v>
      </c>
      <c r="H81" s="50">
        <f t="shared" si="13"/>
        <v>8128.5</v>
      </c>
    </row>
    <row r="82" spans="1:8" s="20" customFormat="1">
      <c r="A82" s="5" t="s">
        <v>181</v>
      </c>
      <c r="B82" s="52" t="s">
        <v>47</v>
      </c>
      <c r="C82" s="52" t="s">
        <v>63</v>
      </c>
      <c r="D82" s="51" t="s">
        <v>184</v>
      </c>
      <c r="E82" s="52"/>
      <c r="F82" s="53">
        <f t="shared" si="13"/>
        <v>8128.5</v>
      </c>
      <c r="G82" s="53">
        <f t="shared" si="13"/>
        <v>8128.5</v>
      </c>
      <c r="H82" s="53">
        <f t="shared" si="13"/>
        <v>8128.5</v>
      </c>
    </row>
    <row r="83" spans="1:8" ht="37.5">
      <c r="A83" s="6" t="s">
        <v>183</v>
      </c>
      <c r="B83" s="7" t="s">
        <v>47</v>
      </c>
      <c r="C83" s="7" t="s">
        <v>63</v>
      </c>
      <c r="D83" s="54" t="s">
        <v>185</v>
      </c>
      <c r="E83" s="7"/>
      <c r="F83" s="8">
        <f t="shared" si="13"/>
        <v>8128.5</v>
      </c>
      <c r="G83" s="8">
        <f t="shared" si="13"/>
        <v>8128.5</v>
      </c>
      <c r="H83" s="8">
        <f t="shared" si="13"/>
        <v>8128.5</v>
      </c>
    </row>
    <row r="84" spans="1:8" ht="37.5">
      <c r="A84" s="6" t="s">
        <v>182</v>
      </c>
      <c r="B84" s="7" t="s">
        <v>47</v>
      </c>
      <c r="C84" s="7" t="s">
        <v>63</v>
      </c>
      <c r="D84" s="54" t="s">
        <v>185</v>
      </c>
      <c r="E84" s="7" t="s">
        <v>37</v>
      </c>
      <c r="F84" s="8">
        <v>8128.5</v>
      </c>
      <c r="G84" s="8">
        <v>8128.5</v>
      </c>
      <c r="H84" s="8">
        <v>8128.5</v>
      </c>
    </row>
    <row r="85" spans="1:8" s="19" customFormat="1" ht="39">
      <c r="A85" s="4" t="s">
        <v>186</v>
      </c>
      <c r="B85" s="49" t="s">
        <v>47</v>
      </c>
      <c r="C85" s="49" t="s">
        <v>63</v>
      </c>
      <c r="D85" s="48" t="s">
        <v>120</v>
      </c>
      <c r="E85" s="49"/>
      <c r="F85" s="50">
        <f>F86</f>
        <v>13340</v>
      </c>
      <c r="G85" s="50">
        <f>G86</f>
        <v>12626.699999999999</v>
      </c>
      <c r="H85" s="50">
        <f>H86</f>
        <v>13131.400000000001</v>
      </c>
    </row>
    <row r="86" spans="1:8" s="20" customFormat="1" ht="37.5">
      <c r="A86" s="5" t="s">
        <v>187</v>
      </c>
      <c r="B86" s="52" t="s">
        <v>47</v>
      </c>
      <c r="C86" s="52" t="s">
        <v>63</v>
      </c>
      <c r="D86" s="51" t="s">
        <v>189</v>
      </c>
      <c r="E86" s="52"/>
      <c r="F86" s="53">
        <f>F87+F89+F91+F93</f>
        <v>13340</v>
      </c>
      <c r="G86" s="53">
        <f>G87+G89+G91+G93</f>
        <v>12626.699999999999</v>
      </c>
      <c r="H86" s="53">
        <f>H87+H89+H91+H93</f>
        <v>13131.400000000001</v>
      </c>
    </row>
    <row r="87" spans="1:8" ht="37.5">
      <c r="A87" s="6" t="s">
        <v>173</v>
      </c>
      <c r="B87" s="7" t="s">
        <v>47</v>
      </c>
      <c r="C87" s="7" t="s">
        <v>63</v>
      </c>
      <c r="D87" s="54" t="s">
        <v>196</v>
      </c>
      <c r="E87" s="7"/>
      <c r="F87" s="8">
        <f>F88</f>
        <v>11962.2</v>
      </c>
      <c r="G87" s="8">
        <f>G88</f>
        <v>12487.6</v>
      </c>
      <c r="H87" s="8">
        <f>H88</f>
        <v>12987.1</v>
      </c>
    </row>
    <row r="88" spans="1:8" ht="37.5">
      <c r="A88" s="6" t="s">
        <v>188</v>
      </c>
      <c r="B88" s="7" t="s">
        <v>47</v>
      </c>
      <c r="C88" s="7" t="s">
        <v>63</v>
      </c>
      <c r="D88" s="54" t="s">
        <v>196</v>
      </c>
      <c r="E88" s="7" t="s">
        <v>38</v>
      </c>
      <c r="F88" s="8">
        <v>11962.2</v>
      </c>
      <c r="G88" s="8">
        <v>12487.6</v>
      </c>
      <c r="H88" s="8">
        <v>12987.1</v>
      </c>
    </row>
    <row r="89" spans="1:8">
      <c r="A89" s="6" t="s">
        <v>193</v>
      </c>
      <c r="B89" s="7" t="s">
        <v>47</v>
      </c>
      <c r="C89" s="7" t="s">
        <v>63</v>
      </c>
      <c r="D89" s="54" t="s">
        <v>197</v>
      </c>
      <c r="E89" s="7"/>
      <c r="F89" s="8">
        <f>F90</f>
        <v>63.4</v>
      </c>
      <c r="G89" s="8">
        <f>G90</f>
        <v>65.8</v>
      </c>
      <c r="H89" s="8">
        <f>H90</f>
        <v>68.2</v>
      </c>
    </row>
    <row r="90" spans="1:8">
      <c r="A90" s="6" t="s">
        <v>190</v>
      </c>
      <c r="B90" s="7" t="s">
        <v>47</v>
      </c>
      <c r="C90" s="7" t="s">
        <v>63</v>
      </c>
      <c r="D90" s="54" t="s">
        <v>197</v>
      </c>
      <c r="E90" s="7" t="s">
        <v>38</v>
      </c>
      <c r="F90" s="8">
        <v>63.4</v>
      </c>
      <c r="G90" s="8">
        <v>65.8</v>
      </c>
      <c r="H90" s="8">
        <v>68.2</v>
      </c>
    </row>
    <row r="91" spans="1:8">
      <c r="A91" s="6" t="s">
        <v>194</v>
      </c>
      <c r="B91" s="7" t="s">
        <v>47</v>
      </c>
      <c r="C91" s="7" t="s">
        <v>63</v>
      </c>
      <c r="D91" s="54" t="s">
        <v>198</v>
      </c>
      <c r="E91" s="7"/>
      <c r="F91" s="8">
        <f>F92</f>
        <v>70.400000000000006</v>
      </c>
      <c r="G91" s="8">
        <f>G92</f>
        <v>73.3</v>
      </c>
      <c r="H91" s="8">
        <f>H92</f>
        <v>76.099999999999994</v>
      </c>
    </row>
    <row r="92" spans="1:8">
      <c r="A92" s="6" t="s">
        <v>191</v>
      </c>
      <c r="B92" s="7" t="s">
        <v>47</v>
      </c>
      <c r="C92" s="7" t="s">
        <v>63</v>
      </c>
      <c r="D92" s="54" t="s">
        <v>198</v>
      </c>
      <c r="E92" s="7" t="s">
        <v>38</v>
      </c>
      <c r="F92" s="8">
        <v>70.400000000000006</v>
      </c>
      <c r="G92" s="8">
        <v>73.3</v>
      </c>
      <c r="H92" s="8">
        <v>76.099999999999994</v>
      </c>
    </row>
    <row r="93" spans="1:8">
      <c r="A93" s="6" t="s">
        <v>195</v>
      </c>
      <c r="B93" s="7" t="s">
        <v>47</v>
      </c>
      <c r="C93" s="7" t="s">
        <v>63</v>
      </c>
      <c r="D93" s="54" t="s">
        <v>199</v>
      </c>
      <c r="E93" s="7"/>
      <c r="F93" s="8">
        <f>F94</f>
        <v>1244</v>
      </c>
      <c r="G93" s="8">
        <f>G94</f>
        <v>0</v>
      </c>
      <c r="H93" s="8">
        <f>H94</f>
        <v>0</v>
      </c>
    </row>
    <row r="94" spans="1:8" s="2" customFormat="1" ht="37.5">
      <c r="A94" s="6" t="s">
        <v>192</v>
      </c>
      <c r="B94" s="7" t="s">
        <v>47</v>
      </c>
      <c r="C94" s="7" t="s">
        <v>63</v>
      </c>
      <c r="D94" s="54" t="s">
        <v>199</v>
      </c>
      <c r="E94" s="7" t="s">
        <v>33</v>
      </c>
      <c r="F94" s="8">
        <v>1244</v>
      </c>
      <c r="G94" s="8">
        <v>0</v>
      </c>
      <c r="H94" s="8">
        <v>0</v>
      </c>
    </row>
    <row r="95" spans="1:8" s="19" customFormat="1" ht="19.5">
      <c r="A95" s="4" t="s">
        <v>204</v>
      </c>
      <c r="B95" s="49" t="s">
        <v>47</v>
      </c>
      <c r="C95" s="49" t="s">
        <v>63</v>
      </c>
      <c r="D95" s="48" t="s">
        <v>200</v>
      </c>
      <c r="E95" s="49"/>
      <c r="F95" s="50">
        <f>F96+F101</f>
        <v>9226.5</v>
      </c>
      <c r="G95" s="50">
        <f>G96+G101</f>
        <v>9248.9</v>
      </c>
      <c r="H95" s="50">
        <f>H96+H101</f>
        <v>9271.5</v>
      </c>
    </row>
    <row r="96" spans="1:8" s="20" customFormat="1">
      <c r="A96" s="5" t="s">
        <v>205</v>
      </c>
      <c r="B96" s="52" t="s">
        <v>47</v>
      </c>
      <c r="C96" s="52" t="s">
        <v>63</v>
      </c>
      <c r="D96" s="51" t="s">
        <v>201</v>
      </c>
      <c r="E96" s="52"/>
      <c r="F96" s="53">
        <f>F97+F99</f>
        <v>9101</v>
      </c>
      <c r="G96" s="53">
        <f t="shared" ref="G96:H96" si="14">G97+G99</f>
        <v>9123.4</v>
      </c>
      <c r="H96" s="53">
        <f t="shared" si="14"/>
        <v>9146</v>
      </c>
    </row>
    <row r="97" spans="1:8">
      <c r="A97" s="6" t="s">
        <v>161</v>
      </c>
      <c r="B97" s="7" t="s">
        <v>47</v>
      </c>
      <c r="C97" s="7" t="s">
        <v>63</v>
      </c>
      <c r="D97" s="54" t="s">
        <v>202</v>
      </c>
      <c r="E97" s="7"/>
      <c r="F97" s="8">
        <f>F98</f>
        <v>8838</v>
      </c>
      <c r="G97" s="8">
        <f>G98</f>
        <v>8854</v>
      </c>
      <c r="H97" s="8">
        <f>H98</f>
        <v>8870</v>
      </c>
    </row>
    <row r="98" spans="1:8" ht="37.5">
      <c r="A98" s="6" t="s">
        <v>131</v>
      </c>
      <c r="B98" s="7" t="s">
        <v>47</v>
      </c>
      <c r="C98" s="7" t="s">
        <v>63</v>
      </c>
      <c r="D98" s="54" t="s">
        <v>202</v>
      </c>
      <c r="E98" s="7" t="s">
        <v>32</v>
      </c>
      <c r="F98" s="8">
        <v>8838</v>
      </c>
      <c r="G98" s="8">
        <v>8854</v>
      </c>
      <c r="H98" s="8">
        <v>8870</v>
      </c>
    </row>
    <row r="99" spans="1:8" ht="37.5">
      <c r="A99" s="6" t="s">
        <v>136</v>
      </c>
      <c r="B99" s="7" t="s">
        <v>47</v>
      </c>
      <c r="C99" s="7" t="s">
        <v>63</v>
      </c>
      <c r="D99" s="54" t="s">
        <v>203</v>
      </c>
      <c r="E99" s="7"/>
      <c r="F99" s="8">
        <f>F100</f>
        <v>263</v>
      </c>
      <c r="G99" s="8">
        <f>G100</f>
        <v>269.39999999999998</v>
      </c>
      <c r="H99" s="8">
        <f>H100</f>
        <v>276</v>
      </c>
    </row>
    <row r="100" spans="1:8" ht="37.5">
      <c r="A100" s="6" t="s">
        <v>134</v>
      </c>
      <c r="B100" s="7" t="s">
        <v>47</v>
      </c>
      <c r="C100" s="7" t="s">
        <v>63</v>
      </c>
      <c r="D100" s="54" t="s">
        <v>203</v>
      </c>
      <c r="E100" s="7" t="s">
        <v>33</v>
      </c>
      <c r="F100" s="8">
        <v>263</v>
      </c>
      <c r="G100" s="8">
        <v>269.39999999999998</v>
      </c>
      <c r="H100" s="8">
        <v>276</v>
      </c>
    </row>
    <row r="101" spans="1:8">
      <c r="A101" s="15" t="s">
        <v>207</v>
      </c>
      <c r="B101" s="7" t="s">
        <v>47</v>
      </c>
      <c r="C101" s="7" t="s">
        <v>63</v>
      </c>
      <c r="D101" s="54" t="s">
        <v>206</v>
      </c>
      <c r="E101" s="7"/>
      <c r="F101" s="8">
        <f>F102</f>
        <v>125.5</v>
      </c>
      <c r="G101" s="8">
        <f t="shared" ref="G101:H101" si="15">G102</f>
        <v>125.5</v>
      </c>
      <c r="H101" s="8">
        <f t="shared" si="15"/>
        <v>125.5</v>
      </c>
    </row>
    <row r="102" spans="1:8">
      <c r="A102" s="6" t="s">
        <v>210</v>
      </c>
      <c r="B102" s="7" t="s">
        <v>47</v>
      </c>
      <c r="C102" s="7" t="s">
        <v>63</v>
      </c>
      <c r="D102" s="54" t="s">
        <v>208</v>
      </c>
      <c r="E102" s="7"/>
      <c r="F102" s="8">
        <f>F103</f>
        <v>125.5</v>
      </c>
      <c r="G102" s="8">
        <f>G103</f>
        <v>125.5</v>
      </c>
      <c r="H102" s="8">
        <f>H103</f>
        <v>125.5</v>
      </c>
    </row>
    <row r="103" spans="1:8">
      <c r="A103" s="6" t="s">
        <v>209</v>
      </c>
      <c r="B103" s="7" t="s">
        <v>47</v>
      </c>
      <c r="C103" s="7" t="s">
        <v>63</v>
      </c>
      <c r="D103" s="54" t="s">
        <v>208</v>
      </c>
      <c r="E103" s="7" t="s">
        <v>34</v>
      </c>
      <c r="F103" s="8">
        <v>125.5</v>
      </c>
      <c r="G103" s="8">
        <v>125.5</v>
      </c>
      <c r="H103" s="8">
        <v>125.5</v>
      </c>
    </row>
    <row r="104" spans="1:8" s="17" customFormat="1" ht="19.5">
      <c r="A104" s="4" t="s">
        <v>112</v>
      </c>
      <c r="B104" s="49" t="s">
        <v>47</v>
      </c>
      <c r="C104" s="49" t="s">
        <v>63</v>
      </c>
      <c r="D104" s="48" t="s">
        <v>113</v>
      </c>
      <c r="E104" s="49"/>
      <c r="F104" s="50">
        <f>F105</f>
        <v>3531.3999999999996</v>
      </c>
      <c r="G104" s="50">
        <f>G105</f>
        <v>15080.3</v>
      </c>
      <c r="H104" s="50">
        <f>H105</f>
        <v>24298.1</v>
      </c>
    </row>
    <row r="105" spans="1:8" s="16" customFormat="1">
      <c r="A105" s="5" t="s">
        <v>114</v>
      </c>
      <c r="B105" s="52" t="s">
        <v>47</v>
      </c>
      <c r="C105" s="52" t="s">
        <v>63</v>
      </c>
      <c r="D105" s="51" t="s">
        <v>115</v>
      </c>
      <c r="E105" s="52"/>
      <c r="F105" s="53">
        <f>F106+F108+F111+F113+F116+F118</f>
        <v>3531.3999999999996</v>
      </c>
      <c r="G105" s="53">
        <f>G106+G108+G111+G113+G116+G118</f>
        <v>15080.3</v>
      </c>
      <c r="H105" s="53">
        <f>H106+H108+H111+H113+H116+H118</f>
        <v>24298.1</v>
      </c>
    </row>
    <row r="106" spans="1:8" s="2" customFormat="1">
      <c r="A106" s="6" t="s">
        <v>210</v>
      </c>
      <c r="B106" s="7" t="s">
        <v>47</v>
      </c>
      <c r="C106" s="7" t="s">
        <v>63</v>
      </c>
      <c r="D106" s="54" t="s">
        <v>211</v>
      </c>
      <c r="E106" s="7"/>
      <c r="F106" s="8">
        <f>F107</f>
        <v>200.7</v>
      </c>
      <c r="G106" s="8">
        <f>G107</f>
        <v>0</v>
      </c>
      <c r="H106" s="8">
        <f>H107</f>
        <v>0</v>
      </c>
    </row>
    <row r="107" spans="1:8" s="2" customFormat="1">
      <c r="A107" s="6" t="s">
        <v>209</v>
      </c>
      <c r="B107" s="7" t="s">
        <v>47</v>
      </c>
      <c r="C107" s="7" t="s">
        <v>63</v>
      </c>
      <c r="D107" s="54" t="s">
        <v>211</v>
      </c>
      <c r="E107" s="7" t="s">
        <v>34</v>
      </c>
      <c r="F107" s="8">
        <v>200.7</v>
      </c>
      <c r="G107" s="8">
        <v>0</v>
      </c>
      <c r="H107" s="8">
        <v>0</v>
      </c>
    </row>
    <row r="108" spans="1:8">
      <c r="A108" s="6" t="s">
        <v>221</v>
      </c>
      <c r="B108" s="7" t="s">
        <v>47</v>
      </c>
      <c r="C108" s="7" t="s">
        <v>63</v>
      </c>
      <c r="D108" s="54" t="s">
        <v>19</v>
      </c>
      <c r="E108" s="7"/>
      <c r="F108" s="8">
        <f>F109+F110</f>
        <v>2247.9</v>
      </c>
      <c r="G108" s="8">
        <f>G109+G110</f>
        <v>2333.9</v>
      </c>
      <c r="H108" s="8">
        <f>H109+H110</f>
        <v>0</v>
      </c>
    </row>
    <row r="109" spans="1:8">
      <c r="A109" s="6" t="s">
        <v>219</v>
      </c>
      <c r="B109" s="7" t="s">
        <v>47</v>
      </c>
      <c r="C109" s="7" t="s">
        <v>63</v>
      </c>
      <c r="D109" s="54" t="s">
        <v>19</v>
      </c>
      <c r="E109" s="7" t="s">
        <v>32</v>
      </c>
      <c r="F109" s="8">
        <v>2130.9</v>
      </c>
      <c r="G109" s="8">
        <v>2308.9</v>
      </c>
      <c r="H109" s="8">
        <v>0</v>
      </c>
    </row>
    <row r="110" spans="1:8" ht="37.5">
      <c r="A110" s="6" t="s">
        <v>220</v>
      </c>
      <c r="B110" s="7" t="s">
        <v>47</v>
      </c>
      <c r="C110" s="7" t="s">
        <v>63</v>
      </c>
      <c r="D110" s="54" t="s">
        <v>19</v>
      </c>
      <c r="E110" s="7" t="s">
        <v>33</v>
      </c>
      <c r="F110" s="8">
        <v>117</v>
      </c>
      <c r="G110" s="8">
        <v>25</v>
      </c>
      <c r="H110" s="8">
        <v>0</v>
      </c>
    </row>
    <row r="111" spans="1:8">
      <c r="A111" s="6" t="s">
        <v>222</v>
      </c>
      <c r="B111" s="7" t="s">
        <v>47</v>
      </c>
      <c r="C111" s="7" t="s">
        <v>63</v>
      </c>
      <c r="D111" s="54" t="s">
        <v>30</v>
      </c>
      <c r="E111" s="7"/>
      <c r="F111" s="8">
        <f>F112</f>
        <v>668.1</v>
      </c>
      <c r="G111" s="8">
        <f>G112</f>
        <v>0</v>
      </c>
      <c r="H111" s="8">
        <f>H112</f>
        <v>0</v>
      </c>
    </row>
    <row r="112" spans="1:8">
      <c r="A112" s="6" t="s">
        <v>223</v>
      </c>
      <c r="B112" s="7" t="s">
        <v>47</v>
      </c>
      <c r="C112" s="7" t="s">
        <v>63</v>
      </c>
      <c r="D112" s="54" t="s">
        <v>30</v>
      </c>
      <c r="E112" s="7" t="s">
        <v>32</v>
      </c>
      <c r="F112" s="8">
        <v>668.1</v>
      </c>
      <c r="G112" s="8">
        <v>0</v>
      </c>
      <c r="H112" s="8">
        <v>0</v>
      </c>
    </row>
    <row r="113" spans="1:8">
      <c r="A113" s="6" t="s">
        <v>214</v>
      </c>
      <c r="B113" s="7" t="s">
        <v>47</v>
      </c>
      <c r="C113" s="7" t="s">
        <v>63</v>
      </c>
      <c r="D113" s="54" t="s">
        <v>20</v>
      </c>
      <c r="E113" s="7"/>
      <c r="F113" s="8">
        <f>F114+F115</f>
        <v>355.6</v>
      </c>
      <c r="G113" s="8">
        <f>G114+G115</f>
        <v>355.6</v>
      </c>
      <c r="H113" s="8">
        <f>H114+H115</f>
        <v>355.6</v>
      </c>
    </row>
    <row r="114" spans="1:8" ht="37.5">
      <c r="A114" s="6" t="s">
        <v>212</v>
      </c>
      <c r="B114" s="7" t="s">
        <v>47</v>
      </c>
      <c r="C114" s="7" t="s">
        <v>63</v>
      </c>
      <c r="D114" s="54" t="s">
        <v>20</v>
      </c>
      <c r="E114" s="7" t="s">
        <v>32</v>
      </c>
      <c r="F114" s="8">
        <v>335.3</v>
      </c>
      <c r="G114" s="8">
        <v>335.3</v>
      </c>
      <c r="H114" s="8">
        <v>335.3</v>
      </c>
    </row>
    <row r="115" spans="1:8" ht="37.5">
      <c r="A115" s="6" t="s">
        <v>213</v>
      </c>
      <c r="B115" s="7" t="s">
        <v>47</v>
      </c>
      <c r="C115" s="7" t="s">
        <v>63</v>
      </c>
      <c r="D115" s="54" t="s">
        <v>20</v>
      </c>
      <c r="E115" s="7" t="s">
        <v>33</v>
      </c>
      <c r="F115" s="8">
        <v>20.3</v>
      </c>
      <c r="G115" s="8">
        <v>20.3</v>
      </c>
      <c r="H115" s="8">
        <v>20.3</v>
      </c>
    </row>
    <row r="116" spans="1:8" ht="37.5">
      <c r="A116" s="6" t="s">
        <v>216</v>
      </c>
      <c r="B116" s="7" t="s">
        <v>47</v>
      </c>
      <c r="C116" s="7" t="s">
        <v>63</v>
      </c>
      <c r="D116" s="54" t="s">
        <v>21</v>
      </c>
      <c r="E116" s="7"/>
      <c r="F116" s="8">
        <f>F117</f>
        <v>59.1</v>
      </c>
      <c r="G116" s="8">
        <f>G117</f>
        <v>0</v>
      </c>
      <c r="H116" s="8">
        <f>H117</f>
        <v>0</v>
      </c>
    </row>
    <row r="117" spans="1:8" ht="37.5">
      <c r="A117" s="6" t="s">
        <v>215</v>
      </c>
      <c r="B117" s="7" t="s">
        <v>47</v>
      </c>
      <c r="C117" s="7" t="s">
        <v>63</v>
      </c>
      <c r="D117" s="54" t="s">
        <v>21</v>
      </c>
      <c r="E117" s="7" t="s">
        <v>39</v>
      </c>
      <c r="F117" s="8">
        <v>59.1</v>
      </c>
      <c r="G117" s="8">
        <v>0</v>
      </c>
      <c r="H117" s="8">
        <v>0</v>
      </c>
    </row>
    <row r="118" spans="1:8">
      <c r="A118" s="6" t="s">
        <v>218</v>
      </c>
      <c r="B118" s="7" t="s">
        <v>47</v>
      </c>
      <c r="C118" s="7" t="s">
        <v>63</v>
      </c>
      <c r="D118" s="54" t="s">
        <v>22</v>
      </c>
      <c r="E118" s="7"/>
      <c r="F118" s="8">
        <f>F119</f>
        <v>0</v>
      </c>
      <c r="G118" s="8">
        <f>G119</f>
        <v>12390.8</v>
      </c>
      <c r="H118" s="8">
        <f>H119</f>
        <v>23942.5</v>
      </c>
    </row>
    <row r="119" spans="1:8">
      <c r="A119" s="6" t="s">
        <v>217</v>
      </c>
      <c r="B119" s="7" t="s">
        <v>47</v>
      </c>
      <c r="C119" s="7" t="s">
        <v>63</v>
      </c>
      <c r="D119" s="54" t="s">
        <v>22</v>
      </c>
      <c r="E119" s="7" t="s">
        <v>35</v>
      </c>
      <c r="F119" s="8">
        <v>0</v>
      </c>
      <c r="G119" s="8">
        <v>12390.8</v>
      </c>
      <c r="H119" s="8">
        <v>23942.5</v>
      </c>
    </row>
    <row r="120" spans="1:8" s="18" customFormat="1">
      <c r="A120" s="37" t="s">
        <v>64</v>
      </c>
      <c r="B120" s="37" t="s">
        <v>49</v>
      </c>
      <c r="C120" s="37"/>
      <c r="D120" s="46"/>
      <c r="E120" s="37"/>
      <c r="F120" s="47">
        <f t="shared" ref="F120:H123" si="16">F121</f>
        <v>3231.8</v>
      </c>
      <c r="G120" s="47">
        <f t="shared" si="16"/>
        <v>3496.3</v>
      </c>
      <c r="H120" s="47">
        <f t="shared" si="16"/>
        <v>0</v>
      </c>
    </row>
    <row r="121" spans="1:8" s="18" customFormat="1">
      <c r="A121" s="3" t="s">
        <v>65</v>
      </c>
      <c r="B121" s="36" t="s">
        <v>49</v>
      </c>
      <c r="C121" s="36" t="s">
        <v>51</v>
      </c>
      <c r="D121" s="44"/>
      <c r="E121" s="36"/>
      <c r="F121" s="45">
        <f t="shared" si="16"/>
        <v>3231.8</v>
      </c>
      <c r="G121" s="45">
        <f t="shared" si="16"/>
        <v>3496.3</v>
      </c>
      <c r="H121" s="45">
        <f t="shared" si="16"/>
        <v>0</v>
      </c>
    </row>
    <row r="122" spans="1:8" s="19" customFormat="1" ht="19.5">
      <c r="A122" s="4" t="s">
        <v>112</v>
      </c>
      <c r="B122" s="49" t="s">
        <v>49</v>
      </c>
      <c r="C122" s="49" t="s">
        <v>51</v>
      </c>
      <c r="D122" s="48" t="s">
        <v>113</v>
      </c>
      <c r="E122" s="49"/>
      <c r="F122" s="50">
        <f t="shared" si="16"/>
        <v>3231.8</v>
      </c>
      <c r="G122" s="50">
        <f t="shared" si="16"/>
        <v>3496.3</v>
      </c>
      <c r="H122" s="50">
        <f t="shared" si="16"/>
        <v>0</v>
      </c>
    </row>
    <row r="123" spans="1:8" s="20" customFormat="1">
      <c r="A123" s="5" t="s">
        <v>114</v>
      </c>
      <c r="B123" s="52" t="s">
        <v>49</v>
      </c>
      <c r="C123" s="52" t="s">
        <v>51</v>
      </c>
      <c r="D123" s="51" t="s">
        <v>115</v>
      </c>
      <c r="E123" s="52"/>
      <c r="F123" s="53">
        <f t="shared" si="16"/>
        <v>3231.8</v>
      </c>
      <c r="G123" s="53">
        <f t="shared" si="16"/>
        <v>3496.3</v>
      </c>
      <c r="H123" s="53">
        <f t="shared" si="16"/>
        <v>0</v>
      </c>
    </row>
    <row r="124" spans="1:8">
      <c r="A124" s="6" t="s">
        <v>226</v>
      </c>
      <c r="B124" s="7" t="s">
        <v>49</v>
      </c>
      <c r="C124" s="7" t="s">
        <v>51</v>
      </c>
      <c r="D124" s="54" t="s">
        <v>23</v>
      </c>
      <c r="E124" s="7"/>
      <c r="F124" s="8">
        <f>F125+F126</f>
        <v>3231.8</v>
      </c>
      <c r="G124" s="8">
        <f>G125+G126</f>
        <v>3496.3</v>
      </c>
      <c r="H124" s="8">
        <f>H125+H126</f>
        <v>0</v>
      </c>
    </row>
    <row r="125" spans="1:8" ht="37.5">
      <c r="A125" s="6" t="s">
        <v>224</v>
      </c>
      <c r="B125" s="7" t="s">
        <v>49</v>
      </c>
      <c r="C125" s="7" t="s">
        <v>51</v>
      </c>
      <c r="D125" s="54" t="s">
        <v>23</v>
      </c>
      <c r="E125" s="7" t="s">
        <v>32</v>
      </c>
      <c r="F125" s="8">
        <v>2737.9</v>
      </c>
      <c r="G125" s="8">
        <v>2962</v>
      </c>
      <c r="H125" s="8">
        <v>0</v>
      </c>
    </row>
    <row r="126" spans="1:8" ht="37.5">
      <c r="A126" s="6" t="s">
        <v>225</v>
      </c>
      <c r="B126" s="7" t="s">
        <v>49</v>
      </c>
      <c r="C126" s="7" t="s">
        <v>51</v>
      </c>
      <c r="D126" s="54" t="s">
        <v>23</v>
      </c>
      <c r="E126" s="7" t="s">
        <v>33</v>
      </c>
      <c r="F126" s="8">
        <v>493.9</v>
      </c>
      <c r="G126" s="8">
        <v>534.29999999999995</v>
      </c>
      <c r="H126" s="8">
        <v>0</v>
      </c>
    </row>
    <row r="127" spans="1:8">
      <c r="A127" s="37" t="s">
        <v>66</v>
      </c>
      <c r="B127" s="37" t="s">
        <v>51</v>
      </c>
      <c r="C127" s="37"/>
      <c r="D127" s="46"/>
      <c r="E127" s="37"/>
      <c r="F127" s="47">
        <f>F128</f>
        <v>2147.8000000000002</v>
      </c>
      <c r="G127" s="47">
        <f t="shared" ref="G127:H127" si="17">G128</f>
        <v>2386.1999999999998</v>
      </c>
      <c r="H127" s="47">
        <f t="shared" si="17"/>
        <v>2464.7999999999997</v>
      </c>
    </row>
    <row r="128" spans="1:8" s="18" customFormat="1">
      <c r="A128" s="3" t="s">
        <v>67</v>
      </c>
      <c r="B128" s="36" t="s">
        <v>51</v>
      </c>
      <c r="C128" s="36" t="s">
        <v>68</v>
      </c>
      <c r="D128" s="44"/>
      <c r="E128" s="36"/>
      <c r="F128" s="45">
        <f>F129</f>
        <v>2147.8000000000002</v>
      </c>
      <c r="G128" s="45">
        <f>G129</f>
        <v>2386.1999999999998</v>
      </c>
      <c r="H128" s="45">
        <f>H129</f>
        <v>2464.7999999999997</v>
      </c>
    </row>
    <row r="129" spans="1:8" s="19" customFormat="1" ht="39">
      <c r="A129" s="11" t="s">
        <v>227</v>
      </c>
      <c r="B129" s="49" t="s">
        <v>51</v>
      </c>
      <c r="C129" s="49" t="s">
        <v>68</v>
      </c>
      <c r="D129" s="48" t="s">
        <v>68</v>
      </c>
      <c r="E129" s="49"/>
      <c r="F129" s="50">
        <f>F130</f>
        <v>2147.8000000000002</v>
      </c>
      <c r="G129" s="50">
        <f t="shared" ref="G129:H129" si="18">G130</f>
        <v>2386.1999999999998</v>
      </c>
      <c r="H129" s="50">
        <f t="shared" si="18"/>
        <v>2464.7999999999997</v>
      </c>
    </row>
    <row r="130" spans="1:8" s="20" customFormat="1">
      <c r="A130" s="5" t="s">
        <v>228</v>
      </c>
      <c r="B130" s="52" t="s">
        <v>51</v>
      </c>
      <c r="C130" s="52" t="s">
        <v>68</v>
      </c>
      <c r="D130" s="51" t="s">
        <v>229</v>
      </c>
      <c r="E130" s="52"/>
      <c r="F130" s="53">
        <f>F131</f>
        <v>2147.8000000000002</v>
      </c>
      <c r="G130" s="53">
        <f>G131</f>
        <v>2386.1999999999998</v>
      </c>
      <c r="H130" s="53">
        <f>H131</f>
        <v>2464.7999999999997</v>
      </c>
    </row>
    <row r="131" spans="1:8" ht="37.5">
      <c r="A131" s="6" t="s">
        <v>173</v>
      </c>
      <c r="B131" s="7" t="s">
        <v>51</v>
      </c>
      <c r="C131" s="7" t="s">
        <v>68</v>
      </c>
      <c r="D131" s="54" t="s">
        <v>230</v>
      </c>
      <c r="E131" s="7"/>
      <c r="F131" s="8">
        <f>F132+F133</f>
        <v>2147.8000000000002</v>
      </c>
      <c r="G131" s="8">
        <f>G132+G133</f>
        <v>2386.1999999999998</v>
      </c>
      <c r="H131" s="8">
        <f>H132+H133</f>
        <v>2464.7999999999997</v>
      </c>
    </row>
    <row r="132" spans="1:8" ht="56.25">
      <c r="A132" s="6" t="s">
        <v>170</v>
      </c>
      <c r="B132" s="7" t="s">
        <v>51</v>
      </c>
      <c r="C132" s="7" t="s">
        <v>68</v>
      </c>
      <c r="D132" s="54" t="s">
        <v>230</v>
      </c>
      <c r="E132" s="7" t="s">
        <v>32</v>
      </c>
      <c r="F132" s="8">
        <v>1920.3</v>
      </c>
      <c r="G132" s="8">
        <v>2149.6</v>
      </c>
      <c r="H132" s="8">
        <v>2218.6999999999998</v>
      </c>
    </row>
    <row r="133" spans="1:8" ht="56.25">
      <c r="A133" s="6" t="s">
        <v>171</v>
      </c>
      <c r="B133" s="7" t="s">
        <v>51</v>
      </c>
      <c r="C133" s="7" t="s">
        <v>68</v>
      </c>
      <c r="D133" s="54" t="s">
        <v>230</v>
      </c>
      <c r="E133" s="7" t="s">
        <v>33</v>
      </c>
      <c r="F133" s="8">
        <v>227.5</v>
      </c>
      <c r="G133" s="8">
        <v>236.6</v>
      </c>
      <c r="H133" s="8">
        <v>246.1</v>
      </c>
    </row>
    <row r="134" spans="1:8" s="18" customFormat="1">
      <c r="A134" s="37" t="s">
        <v>70</v>
      </c>
      <c r="B134" s="37" t="s">
        <v>53</v>
      </c>
      <c r="C134" s="37"/>
      <c r="D134" s="46"/>
      <c r="E134" s="37"/>
      <c r="F134" s="47">
        <f>F135+F188</f>
        <v>91695.7</v>
      </c>
      <c r="G134" s="47">
        <f>G135+G188</f>
        <v>58607.4</v>
      </c>
      <c r="H134" s="47">
        <f>H135+H188</f>
        <v>83937.1</v>
      </c>
    </row>
    <row r="135" spans="1:8" s="18" customFormat="1">
      <c r="A135" s="3" t="s">
        <v>71</v>
      </c>
      <c r="B135" s="36" t="s">
        <v>53</v>
      </c>
      <c r="C135" s="36" t="s">
        <v>68</v>
      </c>
      <c r="D135" s="44"/>
      <c r="E135" s="36"/>
      <c r="F135" s="45">
        <f t="shared" ref="F135:H136" si="19">F136</f>
        <v>91695.7</v>
      </c>
      <c r="G135" s="45">
        <f t="shared" si="19"/>
        <v>53802.6</v>
      </c>
      <c r="H135" s="45">
        <f t="shared" si="19"/>
        <v>83264.600000000006</v>
      </c>
    </row>
    <row r="136" spans="1:8" s="18" customFormat="1" ht="39">
      <c r="A136" s="4" t="s">
        <v>231</v>
      </c>
      <c r="B136" s="36" t="s">
        <v>53</v>
      </c>
      <c r="C136" s="36" t="s">
        <v>68</v>
      </c>
      <c r="D136" s="44" t="s">
        <v>121</v>
      </c>
      <c r="E136" s="36"/>
      <c r="F136" s="45">
        <f t="shared" si="19"/>
        <v>91695.7</v>
      </c>
      <c r="G136" s="45">
        <f t="shared" si="19"/>
        <v>53802.6</v>
      </c>
      <c r="H136" s="45">
        <f t="shared" si="19"/>
        <v>83264.600000000006</v>
      </c>
    </row>
    <row r="137" spans="1:8" s="20" customFormat="1">
      <c r="A137" s="5" t="s">
        <v>234</v>
      </c>
      <c r="B137" s="52" t="s">
        <v>53</v>
      </c>
      <c r="C137" s="52" t="s">
        <v>68</v>
      </c>
      <c r="D137" s="51" t="s">
        <v>237</v>
      </c>
      <c r="E137" s="52"/>
      <c r="F137" s="53">
        <f>F138+F140+F142+F144+F146+F148+F150+F152+F154+F156+F158+F160+F162+F164+F166+F168+F170+F172+F174+F176+F180+F182+F184+F186+F178</f>
        <v>91695.7</v>
      </c>
      <c r="G137" s="53">
        <f t="shared" ref="G137:H137" si="20">G138+G140+G142+G144+G146+G148+G150+G152+G154+G156+G158+G160+G162+G164+G166+G168+G170+G172+G174+G176+G180+G182+G184+G186+G178</f>
        <v>53802.6</v>
      </c>
      <c r="H137" s="53">
        <f t="shared" si="20"/>
        <v>83264.600000000006</v>
      </c>
    </row>
    <row r="138" spans="1:8" ht="37.5">
      <c r="A138" s="21" t="s">
        <v>236</v>
      </c>
      <c r="B138" s="7" t="s">
        <v>53</v>
      </c>
      <c r="C138" s="7" t="s">
        <v>68</v>
      </c>
      <c r="D138" s="22" t="s">
        <v>238</v>
      </c>
      <c r="E138" s="7"/>
      <c r="F138" s="8">
        <f>F139</f>
        <v>6479.8</v>
      </c>
      <c r="G138" s="8">
        <f>G139</f>
        <v>0</v>
      </c>
      <c r="H138" s="8">
        <f>H139</f>
        <v>0</v>
      </c>
    </row>
    <row r="139" spans="1:8" ht="37.5">
      <c r="A139" s="21" t="s">
        <v>235</v>
      </c>
      <c r="B139" s="7" t="s">
        <v>53</v>
      </c>
      <c r="C139" s="7" t="s">
        <v>68</v>
      </c>
      <c r="D139" s="22" t="s">
        <v>238</v>
      </c>
      <c r="E139" s="23" t="s">
        <v>33</v>
      </c>
      <c r="F139" s="86">
        <v>6479.8</v>
      </c>
      <c r="G139" s="86">
        <v>0</v>
      </c>
      <c r="H139" s="86">
        <v>0</v>
      </c>
    </row>
    <row r="140" spans="1:8">
      <c r="A140" s="21" t="s">
        <v>281</v>
      </c>
      <c r="B140" s="7" t="s">
        <v>53</v>
      </c>
      <c r="C140" s="7" t="s">
        <v>68</v>
      </c>
      <c r="D140" s="22" t="s">
        <v>239</v>
      </c>
      <c r="E140" s="23"/>
      <c r="F140" s="8">
        <f>F141</f>
        <v>3000</v>
      </c>
      <c r="G140" s="8">
        <f>G141</f>
        <v>3000</v>
      </c>
      <c r="H140" s="8">
        <f>H141</f>
        <v>3000</v>
      </c>
    </row>
    <row r="141" spans="1:8" ht="37.5">
      <c r="A141" s="21" t="s">
        <v>261</v>
      </c>
      <c r="B141" s="7" t="s">
        <v>53</v>
      </c>
      <c r="C141" s="7" t="s">
        <v>68</v>
      </c>
      <c r="D141" s="22" t="s">
        <v>239</v>
      </c>
      <c r="E141" s="23" t="s">
        <v>33</v>
      </c>
      <c r="F141" s="86">
        <v>3000</v>
      </c>
      <c r="G141" s="86">
        <v>3000</v>
      </c>
      <c r="H141" s="86">
        <v>3000</v>
      </c>
    </row>
    <row r="142" spans="1:8">
      <c r="A142" s="21" t="s">
        <v>282</v>
      </c>
      <c r="B142" s="7" t="s">
        <v>53</v>
      </c>
      <c r="C142" s="7" t="s">
        <v>68</v>
      </c>
      <c r="D142" s="22" t="s">
        <v>240</v>
      </c>
      <c r="E142" s="23"/>
      <c r="F142" s="8">
        <f>F143</f>
        <v>1560</v>
      </c>
      <c r="G142" s="8">
        <f>G143</f>
        <v>1560</v>
      </c>
      <c r="H142" s="8">
        <f>H143</f>
        <v>1560</v>
      </c>
    </row>
    <row r="143" spans="1:8" ht="37.5">
      <c r="A143" s="21" t="s">
        <v>262</v>
      </c>
      <c r="B143" s="7" t="s">
        <v>53</v>
      </c>
      <c r="C143" s="7" t="s">
        <v>68</v>
      </c>
      <c r="D143" s="22" t="s">
        <v>240</v>
      </c>
      <c r="E143" s="23" t="s">
        <v>33</v>
      </c>
      <c r="F143" s="86">
        <v>1560</v>
      </c>
      <c r="G143" s="86">
        <v>1560</v>
      </c>
      <c r="H143" s="86">
        <v>1560</v>
      </c>
    </row>
    <row r="144" spans="1:8">
      <c r="A144" s="21" t="s">
        <v>263</v>
      </c>
      <c r="B144" s="7" t="s">
        <v>53</v>
      </c>
      <c r="C144" s="7" t="s">
        <v>68</v>
      </c>
      <c r="D144" s="22" t="s">
        <v>241</v>
      </c>
      <c r="E144" s="23"/>
      <c r="F144" s="8">
        <f>F145</f>
        <v>1274</v>
      </c>
      <c r="G144" s="8">
        <f>G145</f>
        <v>1274</v>
      </c>
      <c r="H144" s="8">
        <f>H145</f>
        <v>1274</v>
      </c>
    </row>
    <row r="145" spans="1:8" ht="37.5">
      <c r="A145" s="21" t="s">
        <v>283</v>
      </c>
      <c r="B145" s="7" t="s">
        <v>53</v>
      </c>
      <c r="C145" s="7" t="s">
        <v>68</v>
      </c>
      <c r="D145" s="22" t="s">
        <v>241</v>
      </c>
      <c r="E145" s="23" t="s">
        <v>33</v>
      </c>
      <c r="F145" s="86">
        <v>1274</v>
      </c>
      <c r="G145" s="86">
        <v>1274</v>
      </c>
      <c r="H145" s="86">
        <v>1274</v>
      </c>
    </row>
    <row r="146" spans="1:8">
      <c r="A146" s="21" t="s">
        <v>284</v>
      </c>
      <c r="B146" s="7" t="s">
        <v>53</v>
      </c>
      <c r="C146" s="7" t="s">
        <v>68</v>
      </c>
      <c r="D146" s="22" t="s">
        <v>242</v>
      </c>
      <c r="E146" s="23"/>
      <c r="F146" s="8">
        <f>F147</f>
        <v>2500</v>
      </c>
      <c r="G146" s="8">
        <f>G147</f>
        <v>2300</v>
      </c>
      <c r="H146" s="8">
        <f>H147</f>
        <v>2300</v>
      </c>
    </row>
    <row r="147" spans="1:8" ht="37.5">
      <c r="A147" s="21" t="s">
        <v>264</v>
      </c>
      <c r="B147" s="7" t="s">
        <v>53</v>
      </c>
      <c r="C147" s="7" t="s">
        <v>68</v>
      </c>
      <c r="D147" s="22" t="s">
        <v>242</v>
      </c>
      <c r="E147" s="23" t="s">
        <v>33</v>
      </c>
      <c r="F147" s="86">
        <v>2500</v>
      </c>
      <c r="G147" s="86">
        <v>2300</v>
      </c>
      <c r="H147" s="86">
        <v>2300</v>
      </c>
    </row>
    <row r="148" spans="1:8">
      <c r="A148" s="21" t="s">
        <v>285</v>
      </c>
      <c r="B148" s="7" t="s">
        <v>53</v>
      </c>
      <c r="C148" s="7" t="s">
        <v>68</v>
      </c>
      <c r="D148" s="22" t="s">
        <v>243</v>
      </c>
      <c r="E148" s="23"/>
      <c r="F148" s="8">
        <f>F149</f>
        <v>2586.4</v>
      </c>
      <c r="G148" s="8">
        <f>G149</f>
        <v>2586.4</v>
      </c>
      <c r="H148" s="8">
        <f>H149</f>
        <v>2586.4</v>
      </c>
    </row>
    <row r="149" spans="1:8" ht="24.75" customHeight="1">
      <c r="A149" s="21" t="s">
        <v>265</v>
      </c>
      <c r="B149" s="7" t="s">
        <v>53</v>
      </c>
      <c r="C149" s="7" t="s">
        <v>68</v>
      </c>
      <c r="D149" s="22" t="s">
        <v>243</v>
      </c>
      <c r="E149" s="23" t="s">
        <v>33</v>
      </c>
      <c r="F149" s="86">
        <v>2586.4</v>
      </c>
      <c r="G149" s="86">
        <v>2586.4</v>
      </c>
      <c r="H149" s="86">
        <v>2586.4</v>
      </c>
    </row>
    <row r="150" spans="1:8">
      <c r="A150" s="21" t="s">
        <v>286</v>
      </c>
      <c r="B150" s="7" t="s">
        <v>53</v>
      </c>
      <c r="C150" s="7" t="s">
        <v>68</v>
      </c>
      <c r="D150" s="22" t="s">
        <v>244</v>
      </c>
      <c r="E150" s="23"/>
      <c r="F150" s="8">
        <f>F151</f>
        <v>13362.8</v>
      </c>
      <c r="G150" s="8">
        <f>G151</f>
        <v>13362.8</v>
      </c>
      <c r="H150" s="8">
        <f>H151</f>
        <v>13362.8</v>
      </c>
    </row>
    <row r="151" spans="1:8">
      <c r="A151" s="21" t="s">
        <v>266</v>
      </c>
      <c r="B151" s="7" t="s">
        <v>53</v>
      </c>
      <c r="C151" s="7" t="s">
        <v>68</v>
      </c>
      <c r="D151" s="22" t="s">
        <v>244</v>
      </c>
      <c r="E151" s="23" t="s">
        <v>33</v>
      </c>
      <c r="F151" s="86">
        <v>13362.8</v>
      </c>
      <c r="G151" s="86">
        <v>13362.8</v>
      </c>
      <c r="H151" s="86">
        <v>13362.8</v>
      </c>
    </row>
    <row r="152" spans="1:8" ht="25.5" customHeight="1">
      <c r="A152" s="21" t="s">
        <v>287</v>
      </c>
      <c r="B152" s="7" t="s">
        <v>53</v>
      </c>
      <c r="C152" s="7" t="s">
        <v>68</v>
      </c>
      <c r="D152" s="22" t="s">
        <v>245</v>
      </c>
      <c r="E152" s="23"/>
      <c r="F152" s="8">
        <f>F153</f>
        <v>435</v>
      </c>
      <c r="G152" s="8">
        <f>G153</f>
        <v>435</v>
      </c>
      <c r="H152" s="8">
        <f>H153</f>
        <v>435</v>
      </c>
    </row>
    <row r="153" spans="1:8" ht="37.5">
      <c r="A153" s="21" t="s">
        <v>267</v>
      </c>
      <c r="B153" s="7" t="s">
        <v>53</v>
      </c>
      <c r="C153" s="7" t="s">
        <v>68</v>
      </c>
      <c r="D153" s="22" t="s">
        <v>245</v>
      </c>
      <c r="E153" s="23" t="s">
        <v>33</v>
      </c>
      <c r="F153" s="86">
        <v>435</v>
      </c>
      <c r="G153" s="86">
        <v>435</v>
      </c>
      <c r="H153" s="86">
        <v>435</v>
      </c>
    </row>
    <row r="154" spans="1:8" ht="37.5">
      <c r="A154" s="21" t="s">
        <v>288</v>
      </c>
      <c r="B154" s="7" t="s">
        <v>53</v>
      </c>
      <c r="C154" s="7" t="s">
        <v>68</v>
      </c>
      <c r="D154" s="22" t="s">
        <v>246</v>
      </c>
      <c r="E154" s="23"/>
      <c r="F154" s="8">
        <f>F155</f>
        <v>250</v>
      </c>
      <c r="G154" s="8">
        <f>G155</f>
        <v>250</v>
      </c>
      <c r="H154" s="8">
        <f>H155</f>
        <v>250</v>
      </c>
    </row>
    <row r="155" spans="1:8" ht="56.25">
      <c r="A155" s="21" t="s">
        <v>268</v>
      </c>
      <c r="B155" s="7" t="s">
        <v>53</v>
      </c>
      <c r="C155" s="7" t="s">
        <v>68</v>
      </c>
      <c r="D155" s="22" t="s">
        <v>246</v>
      </c>
      <c r="E155" s="23" t="s">
        <v>33</v>
      </c>
      <c r="F155" s="86">
        <v>250</v>
      </c>
      <c r="G155" s="86">
        <v>250</v>
      </c>
      <c r="H155" s="86">
        <v>250</v>
      </c>
    </row>
    <row r="156" spans="1:8" ht="37.5">
      <c r="A156" s="21" t="s">
        <v>289</v>
      </c>
      <c r="B156" s="7" t="s">
        <v>53</v>
      </c>
      <c r="C156" s="7" t="s">
        <v>68</v>
      </c>
      <c r="D156" s="22" t="s">
        <v>247</v>
      </c>
      <c r="E156" s="23"/>
      <c r="F156" s="8">
        <f>F157</f>
        <v>520</v>
      </c>
      <c r="G156" s="8">
        <f>G157</f>
        <v>520</v>
      </c>
      <c r="H156" s="8">
        <f>H157</f>
        <v>520</v>
      </c>
    </row>
    <row r="157" spans="1:8" ht="37.5">
      <c r="A157" s="21" t="s">
        <v>269</v>
      </c>
      <c r="B157" s="7" t="s">
        <v>53</v>
      </c>
      <c r="C157" s="7" t="s">
        <v>68</v>
      </c>
      <c r="D157" s="22" t="s">
        <v>247</v>
      </c>
      <c r="E157" s="23" t="s">
        <v>33</v>
      </c>
      <c r="F157" s="86">
        <v>520</v>
      </c>
      <c r="G157" s="86">
        <v>520</v>
      </c>
      <c r="H157" s="86">
        <v>520</v>
      </c>
    </row>
    <row r="158" spans="1:8" ht="37.5">
      <c r="A158" s="21" t="s">
        <v>290</v>
      </c>
      <c r="B158" s="7" t="s">
        <v>53</v>
      </c>
      <c r="C158" s="7" t="s">
        <v>68</v>
      </c>
      <c r="D158" s="22" t="s">
        <v>248</v>
      </c>
      <c r="E158" s="23"/>
      <c r="F158" s="8">
        <f>F159</f>
        <v>1780</v>
      </c>
      <c r="G158" s="8">
        <f>G159</f>
        <v>1780</v>
      </c>
      <c r="H158" s="8">
        <f>H159</f>
        <v>1780</v>
      </c>
    </row>
    <row r="159" spans="1:8" ht="37.5">
      <c r="A159" s="21" t="s">
        <v>270</v>
      </c>
      <c r="B159" s="7" t="s">
        <v>53</v>
      </c>
      <c r="C159" s="7" t="s">
        <v>68</v>
      </c>
      <c r="D159" s="22" t="s">
        <v>248</v>
      </c>
      <c r="E159" s="23" t="s">
        <v>33</v>
      </c>
      <c r="F159" s="86">
        <v>1780</v>
      </c>
      <c r="G159" s="86">
        <v>1780</v>
      </c>
      <c r="H159" s="86">
        <v>1780</v>
      </c>
    </row>
    <row r="160" spans="1:8" ht="37.5">
      <c r="A160" s="21" t="s">
        <v>291</v>
      </c>
      <c r="B160" s="7" t="s">
        <v>53</v>
      </c>
      <c r="C160" s="7" t="s">
        <v>68</v>
      </c>
      <c r="D160" s="22" t="s">
        <v>249</v>
      </c>
      <c r="E160" s="23"/>
      <c r="F160" s="8">
        <f>F161</f>
        <v>650</v>
      </c>
      <c r="G160" s="8">
        <f>G161</f>
        <v>450</v>
      </c>
      <c r="H160" s="8">
        <f>H161</f>
        <v>450</v>
      </c>
    </row>
    <row r="161" spans="1:8" ht="37.5">
      <c r="A161" s="21" t="s">
        <v>271</v>
      </c>
      <c r="B161" s="7" t="s">
        <v>53</v>
      </c>
      <c r="C161" s="7" t="s">
        <v>68</v>
      </c>
      <c r="D161" s="22" t="s">
        <v>249</v>
      </c>
      <c r="E161" s="23" t="s">
        <v>33</v>
      </c>
      <c r="F161" s="86">
        <v>650</v>
      </c>
      <c r="G161" s="86">
        <v>450</v>
      </c>
      <c r="H161" s="86">
        <v>450</v>
      </c>
    </row>
    <row r="162" spans="1:8" ht="37.5">
      <c r="A162" s="21" t="s">
        <v>292</v>
      </c>
      <c r="B162" s="7" t="s">
        <v>53</v>
      </c>
      <c r="C162" s="7" t="s">
        <v>68</v>
      </c>
      <c r="D162" s="22" t="s">
        <v>250</v>
      </c>
      <c r="E162" s="23"/>
      <c r="F162" s="8">
        <f>F163</f>
        <v>2520</v>
      </c>
      <c r="G162" s="8">
        <f>G163</f>
        <v>0</v>
      </c>
      <c r="H162" s="8">
        <f>H163</f>
        <v>0</v>
      </c>
    </row>
    <row r="163" spans="1:8" ht="56.25">
      <c r="A163" s="21" t="s">
        <v>272</v>
      </c>
      <c r="B163" s="7" t="s">
        <v>53</v>
      </c>
      <c r="C163" s="7" t="s">
        <v>68</v>
      </c>
      <c r="D163" s="22" t="s">
        <v>250</v>
      </c>
      <c r="E163" s="23" t="s">
        <v>33</v>
      </c>
      <c r="F163" s="86">
        <v>2520</v>
      </c>
      <c r="G163" s="86">
        <v>0</v>
      </c>
      <c r="H163" s="86">
        <v>0</v>
      </c>
    </row>
    <row r="164" spans="1:8" ht="37.5">
      <c r="A164" s="21" t="s">
        <v>641</v>
      </c>
      <c r="B164" s="7" t="s">
        <v>53</v>
      </c>
      <c r="C164" s="7" t="s">
        <v>68</v>
      </c>
      <c r="D164" s="22" t="s">
        <v>251</v>
      </c>
      <c r="E164" s="23"/>
      <c r="F164" s="8">
        <f>F165</f>
        <v>355</v>
      </c>
      <c r="G164" s="8">
        <f>G165</f>
        <v>410</v>
      </c>
      <c r="H164" s="8">
        <f>H165</f>
        <v>280</v>
      </c>
    </row>
    <row r="165" spans="1:8" ht="37.5">
      <c r="A165" s="21" t="s">
        <v>642</v>
      </c>
      <c r="B165" s="7" t="s">
        <v>53</v>
      </c>
      <c r="C165" s="7" t="s">
        <v>68</v>
      </c>
      <c r="D165" s="22" t="s">
        <v>251</v>
      </c>
      <c r="E165" s="23" t="s">
        <v>33</v>
      </c>
      <c r="F165" s="86">
        <v>355</v>
      </c>
      <c r="G165" s="86">
        <v>410</v>
      </c>
      <c r="H165" s="86">
        <v>280</v>
      </c>
    </row>
    <row r="166" spans="1:8" ht="37.5">
      <c r="A166" s="21" t="s">
        <v>293</v>
      </c>
      <c r="B166" s="7" t="s">
        <v>53</v>
      </c>
      <c r="C166" s="7" t="s">
        <v>68</v>
      </c>
      <c r="D166" s="22" t="s">
        <v>252</v>
      </c>
      <c r="E166" s="23"/>
      <c r="F166" s="8">
        <f>F167</f>
        <v>7357.4</v>
      </c>
      <c r="G166" s="8">
        <f>G167</f>
        <v>6725.9</v>
      </c>
      <c r="H166" s="8">
        <f>H167</f>
        <v>9503</v>
      </c>
    </row>
    <row r="167" spans="1:8" ht="56.25">
      <c r="A167" s="21" t="s">
        <v>273</v>
      </c>
      <c r="B167" s="7" t="s">
        <v>53</v>
      </c>
      <c r="C167" s="7" t="s">
        <v>68</v>
      </c>
      <c r="D167" s="22" t="s">
        <v>252</v>
      </c>
      <c r="E167" s="23" t="s">
        <v>33</v>
      </c>
      <c r="F167" s="86">
        <v>7357.4</v>
      </c>
      <c r="G167" s="86">
        <v>6725.9</v>
      </c>
      <c r="H167" s="86">
        <v>9503</v>
      </c>
    </row>
    <row r="168" spans="1:8" ht="37.5">
      <c r="A168" s="21" t="s">
        <v>294</v>
      </c>
      <c r="B168" s="7" t="s">
        <v>53</v>
      </c>
      <c r="C168" s="7" t="s">
        <v>68</v>
      </c>
      <c r="D168" s="22" t="s">
        <v>253</v>
      </c>
      <c r="E168" s="23"/>
      <c r="F168" s="8">
        <f>F169</f>
        <v>2230</v>
      </c>
      <c r="G168" s="8">
        <f>G169</f>
        <v>2230</v>
      </c>
      <c r="H168" s="8">
        <f>H169</f>
        <v>2230</v>
      </c>
    </row>
    <row r="169" spans="1:8" ht="37.5">
      <c r="A169" s="21" t="s">
        <v>274</v>
      </c>
      <c r="B169" s="7" t="s">
        <v>53</v>
      </c>
      <c r="C169" s="7" t="s">
        <v>68</v>
      </c>
      <c r="D169" s="22" t="s">
        <v>253</v>
      </c>
      <c r="E169" s="23" t="s">
        <v>33</v>
      </c>
      <c r="F169" s="86">
        <v>2230</v>
      </c>
      <c r="G169" s="86">
        <v>2230</v>
      </c>
      <c r="H169" s="86">
        <v>2230</v>
      </c>
    </row>
    <row r="170" spans="1:8">
      <c r="A170" s="21" t="s">
        <v>295</v>
      </c>
      <c r="B170" s="7" t="s">
        <v>53</v>
      </c>
      <c r="C170" s="7" t="s">
        <v>68</v>
      </c>
      <c r="D170" s="22" t="s">
        <v>254</v>
      </c>
      <c r="E170" s="23"/>
      <c r="F170" s="8">
        <f>F171</f>
        <v>0</v>
      </c>
      <c r="G170" s="8">
        <f>G171</f>
        <v>5204.5</v>
      </c>
      <c r="H170" s="8">
        <f>H171</f>
        <v>8884.7999999999993</v>
      </c>
    </row>
    <row r="171" spans="1:8" ht="37.5">
      <c r="A171" s="21" t="s">
        <v>275</v>
      </c>
      <c r="B171" s="7" t="s">
        <v>53</v>
      </c>
      <c r="C171" s="7" t="s">
        <v>68</v>
      </c>
      <c r="D171" s="22" t="s">
        <v>254</v>
      </c>
      <c r="E171" s="23" t="s">
        <v>33</v>
      </c>
      <c r="F171" s="86">
        <v>0</v>
      </c>
      <c r="G171" s="86">
        <v>5204.5</v>
      </c>
      <c r="H171" s="86">
        <v>8884.7999999999993</v>
      </c>
    </row>
    <row r="172" spans="1:8">
      <c r="A172" s="21" t="s">
        <v>296</v>
      </c>
      <c r="B172" s="7" t="s">
        <v>53</v>
      </c>
      <c r="C172" s="7" t="s">
        <v>68</v>
      </c>
      <c r="D172" s="22" t="s">
        <v>255</v>
      </c>
      <c r="E172" s="23"/>
      <c r="F172" s="8">
        <f>F173</f>
        <v>500</v>
      </c>
      <c r="G172" s="8">
        <f>G173</f>
        <v>0</v>
      </c>
      <c r="H172" s="8">
        <f>H173</f>
        <v>800</v>
      </c>
    </row>
    <row r="173" spans="1:8" ht="37.5">
      <c r="A173" s="21" t="s">
        <v>276</v>
      </c>
      <c r="B173" s="7" t="s">
        <v>53</v>
      </c>
      <c r="C173" s="7" t="s">
        <v>68</v>
      </c>
      <c r="D173" s="22" t="s">
        <v>255</v>
      </c>
      <c r="E173" s="23" t="s">
        <v>33</v>
      </c>
      <c r="F173" s="86">
        <v>500</v>
      </c>
      <c r="G173" s="86">
        <v>0</v>
      </c>
      <c r="H173" s="86">
        <v>800</v>
      </c>
    </row>
    <row r="174" spans="1:8" ht="37.5">
      <c r="A174" s="21" t="s">
        <v>297</v>
      </c>
      <c r="B174" s="7" t="s">
        <v>53</v>
      </c>
      <c r="C174" s="7" t="s">
        <v>68</v>
      </c>
      <c r="D174" s="22" t="s">
        <v>256</v>
      </c>
      <c r="E174" s="23"/>
      <c r="F174" s="8">
        <f>F175</f>
        <v>2680.2</v>
      </c>
      <c r="G174" s="8">
        <f>G175</f>
        <v>2500</v>
      </c>
      <c r="H174" s="8">
        <f>H175</f>
        <v>2500</v>
      </c>
    </row>
    <row r="175" spans="1:8" ht="37.5">
      <c r="A175" s="21" t="s">
        <v>277</v>
      </c>
      <c r="B175" s="7" t="s">
        <v>53</v>
      </c>
      <c r="C175" s="7" t="s">
        <v>68</v>
      </c>
      <c r="D175" s="22" t="s">
        <v>256</v>
      </c>
      <c r="E175" s="23" t="s">
        <v>33</v>
      </c>
      <c r="F175" s="86">
        <v>2680.2</v>
      </c>
      <c r="G175" s="86">
        <v>2500</v>
      </c>
      <c r="H175" s="86">
        <v>2500</v>
      </c>
    </row>
    <row r="176" spans="1:8">
      <c r="A176" s="21" t="s">
        <v>298</v>
      </c>
      <c r="B176" s="7" t="s">
        <v>53</v>
      </c>
      <c r="C176" s="7" t="s">
        <v>68</v>
      </c>
      <c r="D176" s="22" t="s">
        <v>257</v>
      </c>
      <c r="E176" s="23"/>
      <c r="F176" s="8">
        <f>F177</f>
        <v>0</v>
      </c>
      <c r="G176" s="8">
        <f>G177</f>
        <v>3312</v>
      </c>
      <c r="H176" s="8">
        <f>H177</f>
        <v>0</v>
      </c>
    </row>
    <row r="177" spans="1:8" ht="37.5">
      <c r="A177" s="21" t="s">
        <v>278</v>
      </c>
      <c r="B177" s="7" t="s">
        <v>53</v>
      </c>
      <c r="C177" s="7" t="s">
        <v>68</v>
      </c>
      <c r="D177" s="22" t="s">
        <v>257</v>
      </c>
      <c r="E177" s="23" t="s">
        <v>33</v>
      </c>
      <c r="F177" s="86">
        <v>0</v>
      </c>
      <c r="G177" s="86">
        <v>3312</v>
      </c>
      <c r="H177" s="86">
        <v>0</v>
      </c>
    </row>
    <row r="178" spans="1:8">
      <c r="A178" s="85" t="s">
        <v>640</v>
      </c>
      <c r="B178" s="7" t="s">
        <v>53</v>
      </c>
      <c r="C178" s="7" t="s">
        <v>68</v>
      </c>
      <c r="D178" s="22" t="s">
        <v>638</v>
      </c>
      <c r="E178" s="23"/>
      <c r="F178" s="8">
        <f>F179</f>
        <v>0</v>
      </c>
      <c r="G178" s="8">
        <f t="shared" ref="G178:H178" si="21">G179</f>
        <v>3202</v>
      </c>
      <c r="H178" s="8">
        <f t="shared" si="21"/>
        <v>0</v>
      </c>
    </row>
    <row r="179" spans="1:8" ht="37.5">
      <c r="A179" s="85" t="s">
        <v>639</v>
      </c>
      <c r="B179" s="7" t="s">
        <v>53</v>
      </c>
      <c r="C179" s="7" t="s">
        <v>68</v>
      </c>
      <c r="D179" s="22" t="s">
        <v>638</v>
      </c>
      <c r="E179" s="23" t="s">
        <v>33</v>
      </c>
      <c r="F179" s="86">
        <v>0</v>
      </c>
      <c r="G179" s="86">
        <v>3202</v>
      </c>
      <c r="H179" s="86">
        <v>0</v>
      </c>
    </row>
    <row r="180" spans="1:8" ht="37.5">
      <c r="A180" s="6" t="s">
        <v>305</v>
      </c>
      <c r="B180" s="58" t="s">
        <v>53</v>
      </c>
      <c r="C180" s="58" t="s">
        <v>68</v>
      </c>
      <c r="D180" s="67" t="s">
        <v>304</v>
      </c>
      <c r="E180" s="23"/>
      <c r="F180" s="8">
        <f>F181</f>
        <v>2200</v>
      </c>
      <c r="G180" s="8">
        <f>G181</f>
        <v>2200</v>
      </c>
      <c r="H180" s="8">
        <f>H181</f>
        <v>2200</v>
      </c>
    </row>
    <row r="181" spans="1:8" ht="56.25">
      <c r="A181" s="6" t="s">
        <v>303</v>
      </c>
      <c r="B181" s="58" t="s">
        <v>53</v>
      </c>
      <c r="C181" s="58" t="s">
        <v>68</v>
      </c>
      <c r="D181" s="67" t="s">
        <v>304</v>
      </c>
      <c r="E181" s="27" t="s">
        <v>33</v>
      </c>
      <c r="F181" s="8">
        <v>2200</v>
      </c>
      <c r="G181" s="8">
        <v>2200</v>
      </c>
      <c r="H181" s="8">
        <v>2200</v>
      </c>
    </row>
    <row r="182" spans="1:8" ht="37.5">
      <c r="A182" s="21" t="s">
        <v>279</v>
      </c>
      <c r="B182" s="7" t="s">
        <v>53</v>
      </c>
      <c r="C182" s="7" t="s">
        <v>68</v>
      </c>
      <c r="D182" s="22" t="s">
        <v>258</v>
      </c>
      <c r="E182" s="23"/>
      <c r="F182" s="8">
        <f>F183</f>
        <v>0</v>
      </c>
      <c r="G182" s="8">
        <f>G183</f>
        <v>100</v>
      </c>
      <c r="H182" s="8">
        <f>H183</f>
        <v>0</v>
      </c>
    </row>
    <row r="183" spans="1:8" ht="37.5">
      <c r="A183" s="21" t="s">
        <v>299</v>
      </c>
      <c r="B183" s="7" t="s">
        <v>53</v>
      </c>
      <c r="C183" s="7" t="s">
        <v>68</v>
      </c>
      <c r="D183" s="22" t="s">
        <v>258</v>
      </c>
      <c r="E183" s="23" t="s">
        <v>33</v>
      </c>
      <c r="F183" s="8">
        <v>0</v>
      </c>
      <c r="G183" s="8">
        <v>100</v>
      </c>
      <c r="H183" s="8">
        <v>0</v>
      </c>
    </row>
    <row r="184" spans="1:8" ht="37.5">
      <c r="A184" s="21" t="s">
        <v>300</v>
      </c>
      <c r="B184" s="7" t="s">
        <v>53</v>
      </c>
      <c r="C184" s="7" t="s">
        <v>68</v>
      </c>
      <c r="D184" s="22" t="s">
        <v>259</v>
      </c>
      <c r="E184" s="23"/>
      <c r="F184" s="8">
        <f>F185</f>
        <v>400</v>
      </c>
      <c r="G184" s="8">
        <f>G185</f>
        <v>400</v>
      </c>
      <c r="H184" s="8">
        <f>H185</f>
        <v>400</v>
      </c>
    </row>
    <row r="185" spans="1:8" ht="37.5">
      <c r="A185" s="21" t="s">
        <v>301</v>
      </c>
      <c r="B185" s="7" t="s">
        <v>53</v>
      </c>
      <c r="C185" s="7" t="s">
        <v>68</v>
      </c>
      <c r="D185" s="22" t="s">
        <v>259</v>
      </c>
      <c r="E185" s="23" t="s">
        <v>33</v>
      </c>
      <c r="F185" s="86">
        <v>400</v>
      </c>
      <c r="G185" s="86">
        <v>400</v>
      </c>
      <c r="H185" s="86">
        <v>400</v>
      </c>
    </row>
    <row r="186" spans="1:8" ht="37.5">
      <c r="A186" s="21" t="s">
        <v>302</v>
      </c>
      <c r="B186" s="7" t="s">
        <v>53</v>
      </c>
      <c r="C186" s="7" t="s">
        <v>68</v>
      </c>
      <c r="D186" s="22" t="s">
        <v>260</v>
      </c>
      <c r="E186" s="23"/>
      <c r="F186" s="8">
        <f>F187</f>
        <v>39055.1</v>
      </c>
      <c r="G186" s="8">
        <f>G187</f>
        <v>0</v>
      </c>
      <c r="H186" s="8">
        <f>H187</f>
        <v>28948.6</v>
      </c>
    </row>
    <row r="187" spans="1:8" ht="37.5">
      <c r="A187" s="21" t="s">
        <v>280</v>
      </c>
      <c r="B187" s="7" t="s">
        <v>53</v>
      </c>
      <c r="C187" s="7" t="s">
        <v>68</v>
      </c>
      <c r="D187" s="22" t="s">
        <v>260</v>
      </c>
      <c r="E187" s="23" t="s">
        <v>33</v>
      </c>
      <c r="F187" s="86">
        <v>39055.1</v>
      </c>
      <c r="G187" s="86">
        <v>0</v>
      </c>
      <c r="H187" s="86">
        <v>28948.6</v>
      </c>
    </row>
    <row r="188" spans="1:8" s="18" customFormat="1">
      <c r="A188" s="3" t="s">
        <v>72</v>
      </c>
      <c r="B188" s="36" t="s">
        <v>53</v>
      </c>
      <c r="C188" s="36" t="s">
        <v>73</v>
      </c>
      <c r="D188" s="44"/>
      <c r="E188" s="36"/>
      <c r="F188" s="45">
        <f>F189</f>
        <v>0</v>
      </c>
      <c r="G188" s="45">
        <f t="shared" ref="G188:H188" si="22">G189</f>
        <v>4804.8</v>
      </c>
      <c r="H188" s="45">
        <f t="shared" si="22"/>
        <v>672.5</v>
      </c>
    </row>
    <row r="189" spans="1:8" s="19" customFormat="1" ht="39">
      <c r="A189" s="11" t="s">
        <v>306</v>
      </c>
      <c r="B189" s="49" t="s">
        <v>53</v>
      </c>
      <c r="C189" s="49" t="s">
        <v>73</v>
      </c>
      <c r="D189" s="48" t="s">
        <v>57</v>
      </c>
      <c r="E189" s="49"/>
      <c r="F189" s="50">
        <f t="shared" ref="F189:H191" si="23">F190</f>
        <v>0</v>
      </c>
      <c r="G189" s="50">
        <f t="shared" si="23"/>
        <v>4804.8</v>
      </c>
      <c r="H189" s="50">
        <f t="shared" si="23"/>
        <v>672.5</v>
      </c>
    </row>
    <row r="190" spans="1:8" s="20" customFormat="1">
      <c r="A190" s="12" t="s">
        <v>122</v>
      </c>
      <c r="B190" s="52" t="s">
        <v>53</v>
      </c>
      <c r="C190" s="52" t="s">
        <v>73</v>
      </c>
      <c r="D190" s="51" t="s">
        <v>309</v>
      </c>
      <c r="E190" s="52"/>
      <c r="F190" s="53">
        <f t="shared" si="23"/>
        <v>0</v>
      </c>
      <c r="G190" s="53">
        <f t="shared" si="23"/>
        <v>4804.8</v>
      </c>
      <c r="H190" s="53">
        <f t="shared" si="23"/>
        <v>672.5</v>
      </c>
    </row>
    <row r="191" spans="1:8">
      <c r="A191" s="6" t="s">
        <v>308</v>
      </c>
      <c r="B191" s="7" t="s">
        <v>53</v>
      </c>
      <c r="C191" s="7" t="s">
        <v>73</v>
      </c>
      <c r="D191" s="54" t="s">
        <v>310</v>
      </c>
      <c r="E191" s="7"/>
      <c r="F191" s="8">
        <f t="shared" si="23"/>
        <v>0</v>
      </c>
      <c r="G191" s="8">
        <f t="shared" si="23"/>
        <v>4804.8</v>
      </c>
      <c r="H191" s="8">
        <f t="shared" si="23"/>
        <v>672.5</v>
      </c>
    </row>
    <row r="192" spans="1:8">
      <c r="A192" s="6" t="s">
        <v>307</v>
      </c>
      <c r="B192" s="7" t="s">
        <v>53</v>
      </c>
      <c r="C192" s="7" t="s">
        <v>73</v>
      </c>
      <c r="D192" s="54" t="s">
        <v>310</v>
      </c>
      <c r="E192" s="7" t="s">
        <v>33</v>
      </c>
      <c r="F192" s="8">
        <v>0</v>
      </c>
      <c r="G192" s="8">
        <v>4804.8</v>
      </c>
      <c r="H192" s="8">
        <v>672.5</v>
      </c>
    </row>
    <row r="193" spans="1:8">
      <c r="A193" s="30" t="s">
        <v>74</v>
      </c>
      <c r="B193" s="37" t="s">
        <v>55</v>
      </c>
      <c r="C193" s="37"/>
      <c r="D193" s="46"/>
      <c r="E193" s="37"/>
      <c r="F193" s="47">
        <f>F194+F199+F206+F227</f>
        <v>134368.9</v>
      </c>
      <c r="G193" s="47">
        <f t="shared" ref="G193:H193" si="24">G194+G199+G206+G227</f>
        <v>271588.8</v>
      </c>
      <c r="H193" s="47">
        <f t="shared" si="24"/>
        <v>302548.8</v>
      </c>
    </row>
    <row r="194" spans="1:8" s="18" customFormat="1">
      <c r="A194" s="3" t="s">
        <v>75</v>
      </c>
      <c r="B194" s="36" t="s">
        <v>55</v>
      </c>
      <c r="C194" s="36" t="s">
        <v>47</v>
      </c>
      <c r="D194" s="44"/>
      <c r="E194" s="36"/>
      <c r="F194" s="45">
        <f>F195</f>
        <v>0</v>
      </c>
      <c r="G194" s="45">
        <f t="shared" ref="G194:H194" si="25">G195</f>
        <v>185633.8</v>
      </c>
      <c r="H194" s="45">
        <f t="shared" si="25"/>
        <v>216524.3</v>
      </c>
    </row>
    <row r="195" spans="1:8" s="19" customFormat="1" ht="39">
      <c r="A195" s="11" t="s">
        <v>306</v>
      </c>
      <c r="B195" s="49" t="s">
        <v>55</v>
      </c>
      <c r="C195" s="49" t="s">
        <v>47</v>
      </c>
      <c r="D195" s="48" t="s">
        <v>57</v>
      </c>
      <c r="E195" s="49"/>
      <c r="F195" s="50">
        <f>F196</f>
        <v>0</v>
      </c>
      <c r="G195" s="50">
        <f t="shared" ref="G195:H195" si="26">G196</f>
        <v>185633.8</v>
      </c>
      <c r="H195" s="50">
        <f t="shared" si="26"/>
        <v>216524.3</v>
      </c>
    </row>
    <row r="196" spans="1:8" s="20" customFormat="1" ht="37.5">
      <c r="A196" s="12" t="s">
        <v>123</v>
      </c>
      <c r="B196" s="52" t="s">
        <v>55</v>
      </c>
      <c r="C196" s="52" t="s">
        <v>47</v>
      </c>
      <c r="D196" s="51" t="s">
        <v>124</v>
      </c>
      <c r="E196" s="52"/>
      <c r="F196" s="53">
        <f>F197</f>
        <v>0</v>
      </c>
      <c r="G196" s="53">
        <f t="shared" ref="G196:H196" si="27">G197</f>
        <v>185633.8</v>
      </c>
      <c r="H196" s="53">
        <f t="shared" si="27"/>
        <v>216524.3</v>
      </c>
    </row>
    <row r="197" spans="1:8">
      <c r="A197" s="13" t="s">
        <v>630</v>
      </c>
      <c r="B197" s="7" t="s">
        <v>55</v>
      </c>
      <c r="C197" s="7" t="s">
        <v>47</v>
      </c>
      <c r="D197" s="54" t="s">
        <v>29</v>
      </c>
      <c r="E197" s="7"/>
      <c r="F197" s="8">
        <f>F198</f>
        <v>0</v>
      </c>
      <c r="G197" s="8">
        <f t="shared" ref="G197:H197" si="28">G198</f>
        <v>185633.8</v>
      </c>
      <c r="H197" s="8">
        <f t="shared" si="28"/>
        <v>216524.3</v>
      </c>
    </row>
    <row r="198" spans="1:8">
      <c r="A198" s="13" t="s">
        <v>631</v>
      </c>
      <c r="B198" s="7" t="s">
        <v>55</v>
      </c>
      <c r="C198" s="7" t="s">
        <v>47</v>
      </c>
      <c r="D198" s="54" t="s">
        <v>29</v>
      </c>
      <c r="E198" s="7" t="s">
        <v>40</v>
      </c>
      <c r="F198" s="8">
        <v>0</v>
      </c>
      <c r="G198" s="8">
        <v>185633.8</v>
      </c>
      <c r="H198" s="8">
        <v>216524.3</v>
      </c>
    </row>
    <row r="199" spans="1:8" s="18" customFormat="1">
      <c r="A199" s="3" t="s">
        <v>76</v>
      </c>
      <c r="B199" s="36" t="s">
        <v>55</v>
      </c>
      <c r="C199" s="71" t="s">
        <v>49</v>
      </c>
      <c r="D199" s="44"/>
      <c r="E199" s="36"/>
      <c r="F199" s="45">
        <f>F200</f>
        <v>96200.4</v>
      </c>
      <c r="G199" s="45">
        <f t="shared" ref="G199:H199" si="29">G200</f>
        <v>32038.5</v>
      </c>
      <c r="H199" s="45">
        <f t="shared" si="29"/>
        <v>32038.5</v>
      </c>
    </row>
    <row r="200" spans="1:8" s="19" customFormat="1" ht="19.5">
      <c r="A200" s="4" t="s">
        <v>125</v>
      </c>
      <c r="B200" s="49" t="s">
        <v>55</v>
      </c>
      <c r="C200" s="49" t="s">
        <v>49</v>
      </c>
      <c r="D200" s="48" t="s">
        <v>59</v>
      </c>
      <c r="E200" s="49"/>
      <c r="F200" s="50">
        <f>F201</f>
        <v>96200.4</v>
      </c>
      <c r="G200" s="50">
        <f t="shared" ref="G200:H200" si="30">G201</f>
        <v>32038.5</v>
      </c>
      <c r="H200" s="50">
        <f t="shared" si="30"/>
        <v>32038.5</v>
      </c>
    </row>
    <row r="201" spans="1:8" s="20" customFormat="1">
      <c r="A201" s="12" t="s">
        <v>313</v>
      </c>
      <c r="B201" s="57" t="s">
        <v>55</v>
      </c>
      <c r="C201" s="57" t="s">
        <v>49</v>
      </c>
      <c r="D201" s="68" t="s">
        <v>314</v>
      </c>
      <c r="E201" s="32"/>
      <c r="F201" s="53">
        <f>F202+F204</f>
        <v>96200.4</v>
      </c>
      <c r="G201" s="53">
        <f t="shared" ref="G201:H201" si="31">G202+G204</f>
        <v>32038.5</v>
      </c>
      <c r="H201" s="53">
        <f t="shared" si="31"/>
        <v>32038.5</v>
      </c>
    </row>
    <row r="202" spans="1:8">
      <c r="A202" s="6" t="s">
        <v>318</v>
      </c>
      <c r="B202" s="58" t="s">
        <v>55</v>
      </c>
      <c r="C202" s="58" t="s">
        <v>49</v>
      </c>
      <c r="D202" s="67" t="s">
        <v>315</v>
      </c>
      <c r="E202" s="9"/>
      <c r="F202" s="8">
        <f>F203</f>
        <v>46802.5</v>
      </c>
      <c r="G202" s="8">
        <f t="shared" ref="G202:H202" si="32">G203</f>
        <v>31265.5</v>
      </c>
      <c r="H202" s="8">
        <f t="shared" si="32"/>
        <v>31265.5</v>
      </c>
    </row>
    <row r="203" spans="1:8" ht="37.5">
      <c r="A203" s="6" t="s">
        <v>317</v>
      </c>
      <c r="B203" s="58" t="s">
        <v>55</v>
      </c>
      <c r="C203" s="58" t="s">
        <v>49</v>
      </c>
      <c r="D203" s="67" t="s">
        <v>315</v>
      </c>
      <c r="E203" s="27" t="s">
        <v>41</v>
      </c>
      <c r="F203" s="8">
        <v>46802.5</v>
      </c>
      <c r="G203" s="8">
        <v>31265.5</v>
      </c>
      <c r="H203" s="8">
        <v>31265.5</v>
      </c>
    </row>
    <row r="204" spans="1:8">
      <c r="A204" s="6" t="s">
        <v>320</v>
      </c>
      <c r="B204" s="58" t="s">
        <v>55</v>
      </c>
      <c r="C204" s="58" t="s">
        <v>49</v>
      </c>
      <c r="D204" s="67" t="s">
        <v>316</v>
      </c>
      <c r="E204" s="27"/>
      <c r="F204" s="8">
        <f>F205</f>
        <v>49397.9</v>
      </c>
      <c r="G204" s="8">
        <f>G205</f>
        <v>773</v>
      </c>
      <c r="H204" s="8">
        <f>H205</f>
        <v>773</v>
      </c>
    </row>
    <row r="205" spans="1:8" ht="37.5">
      <c r="A205" s="6" t="s">
        <v>319</v>
      </c>
      <c r="B205" s="58" t="s">
        <v>55</v>
      </c>
      <c r="C205" s="58" t="s">
        <v>49</v>
      </c>
      <c r="D205" s="67" t="s">
        <v>316</v>
      </c>
      <c r="E205" s="27" t="s">
        <v>41</v>
      </c>
      <c r="F205" s="8">
        <v>49397.9</v>
      </c>
      <c r="G205" s="8">
        <v>773</v>
      </c>
      <c r="H205" s="8">
        <v>773</v>
      </c>
    </row>
    <row r="206" spans="1:8" s="18" customFormat="1">
      <c r="A206" s="3" t="s">
        <v>77</v>
      </c>
      <c r="B206" s="36" t="s">
        <v>55</v>
      </c>
      <c r="C206" s="36" t="s">
        <v>51</v>
      </c>
      <c r="D206" s="44"/>
      <c r="E206" s="36"/>
      <c r="F206" s="45">
        <f>F207+F211</f>
        <v>26697.899999999998</v>
      </c>
      <c r="G206" s="45">
        <f t="shared" ref="G206:H206" si="33">G207+G211</f>
        <v>42245.599999999999</v>
      </c>
      <c r="H206" s="45">
        <f t="shared" si="33"/>
        <v>42245.599999999999</v>
      </c>
    </row>
    <row r="207" spans="1:8" s="19" customFormat="1" ht="39">
      <c r="A207" s="11" t="s">
        <v>167</v>
      </c>
      <c r="B207" s="49" t="s">
        <v>55</v>
      </c>
      <c r="C207" s="49" t="s">
        <v>51</v>
      </c>
      <c r="D207" s="48" t="s">
        <v>61</v>
      </c>
      <c r="E207" s="49"/>
      <c r="F207" s="50">
        <f>F208</f>
        <v>2235.8000000000002</v>
      </c>
      <c r="G207" s="50">
        <f t="shared" ref="G207:H207" si="34">G208</f>
        <v>3473</v>
      </c>
      <c r="H207" s="50">
        <f t="shared" si="34"/>
        <v>3780</v>
      </c>
    </row>
    <row r="208" spans="1:8" s="20" customFormat="1">
      <c r="A208" s="28" t="s">
        <v>321</v>
      </c>
      <c r="B208" s="52" t="s">
        <v>55</v>
      </c>
      <c r="C208" s="52" t="s">
        <v>51</v>
      </c>
      <c r="D208" s="51" t="s">
        <v>169</v>
      </c>
      <c r="E208" s="52"/>
      <c r="F208" s="53">
        <f>F209</f>
        <v>2235.8000000000002</v>
      </c>
      <c r="G208" s="53">
        <f t="shared" ref="G208:H208" si="35">G209</f>
        <v>3473</v>
      </c>
      <c r="H208" s="53">
        <f t="shared" si="35"/>
        <v>3780</v>
      </c>
    </row>
    <row r="209" spans="1:8">
      <c r="A209" s="6" t="s">
        <v>325</v>
      </c>
      <c r="B209" s="7" t="s">
        <v>55</v>
      </c>
      <c r="C209" s="7" t="s">
        <v>51</v>
      </c>
      <c r="D209" s="54" t="s">
        <v>327</v>
      </c>
      <c r="E209" s="7"/>
      <c r="F209" s="8">
        <f>F210</f>
        <v>2235.8000000000002</v>
      </c>
      <c r="G209" s="8">
        <f>G210</f>
        <v>3473</v>
      </c>
      <c r="H209" s="8">
        <f>H210</f>
        <v>3780</v>
      </c>
    </row>
    <row r="210" spans="1:8">
      <c r="A210" s="6" t="s">
        <v>324</v>
      </c>
      <c r="B210" s="7" t="s">
        <v>55</v>
      </c>
      <c r="C210" s="7" t="s">
        <v>51</v>
      </c>
      <c r="D210" s="54" t="s">
        <v>327</v>
      </c>
      <c r="E210" s="7" t="s">
        <v>33</v>
      </c>
      <c r="F210" s="8">
        <v>2235.8000000000002</v>
      </c>
      <c r="G210" s="8">
        <v>3473</v>
      </c>
      <c r="H210" s="8">
        <v>3780</v>
      </c>
    </row>
    <row r="211" spans="1:8" s="19" customFormat="1" ht="39">
      <c r="A211" s="4" t="s">
        <v>231</v>
      </c>
      <c r="B211" s="49" t="s">
        <v>55</v>
      </c>
      <c r="C211" s="49" t="s">
        <v>51</v>
      </c>
      <c r="D211" s="48" t="s">
        <v>121</v>
      </c>
      <c r="E211" s="49"/>
      <c r="F211" s="50">
        <f>F212</f>
        <v>24462.1</v>
      </c>
      <c r="G211" s="50">
        <f>G212</f>
        <v>38772.6</v>
      </c>
      <c r="H211" s="50">
        <f>H212</f>
        <v>38465.599999999999</v>
      </c>
    </row>
    <row r="212" spans="1:8" s="20" customFormat="1">
      <c r="A212" s="5" t="s">
        <v>232</v>
      </c>
      <c r="B212" s="52" t="s">
        <v>55</v>
      </c>
      <c r="C212" s="52" t="s">
        <v>51</v>
      </c>
      <c r="D212" s="51" t="s">
        <v>233</v>
      </c>
      <c r="E212" s="52"/>
      <c r="F212" s="53">
        <f>F213+F215+F217+F219+F221+F223+F225</f>
        <v>24462.1</v>
      </c>
      <c r="G212" s="53">
        <f>G213+G215+G217+G219+G221+G223+G225</f>
        <v>38772.6</v>
      </c>
      <c r="H212" s="53">
        <f>H213+H215+H217+H219+H221+H223+H225</f>
        <v>38465.599999999999</v>
      </c>
    </row>
    <row r="213" spans="1:8">
      <c r="A213" s="21" t="s">
        <v>330</v>
      </c>
      <c r="B213" s="58" t="s">
        <v>55</v>
      </c>
      <c r="C213" s="58" t="s">
        <v>51</v>
      </c>
      <c r="D213" s="54" t="s">
        <v>335</v>
      </c>
      <c r="E213" s="7"/>
      <c r="F213" s="8">
        <f>F214</f>
        <v>2613</v>
      </c>
      <c r="G213" s="8">
        <f>G214</f>
        <v>6887.9</v>
      </c>
      <c r="H213" s="8">
        <f>H214</f>
        <v>6887.9</v>
      </c>
    </row>
    <row r="214" spans="1:8">
      <c r="A214" s="21" t="s">
        <v>329</v>
      </c>
      <c r="B214" s="58" t="s">
        <v>55</v>
      </c>
      <c r="C214" s="58" t="s">
        <v>51</v>
      </c>
      <c r="D214" s="54" t="s">
        <v>335</v>
      </c>
      <c r="E214" s="7" t="s">
        <v>33</v>
      </c>
      <c r="F214" s="53">
        <v>2613</v>
      </c>
      <c r="G214" s="53">
        <v>6887.9</v>
      </c>
      <c r="H214" s="53">
        <v>6887.9</v>
      </c>
    </row>
    <row r="215" spans="1:8">
      <c r="A215" s="21" t="s">
        <v>334</v>
      </c>
      <c r="B215" s="58" t="s">
        <v>55</v>
      </c>
      <c r="C215" s="58" t="s">
        <v>51</v>
      </c>
      <c r="D215" s="54" t="s">
        <v>336</v>
      </c>
      <c r="E215" s="7"/>
      <c r="F215" s="8">
        <f>F216</f>
        <v>1410.9</v>
      </c>
      <c r="G215" s="8">
        <f>G216</f>
        <v>3820.4</v>
      </c>
      <c r="H215" s="8">
        <f>H216</f>
        <v>3513.4</v>
      </c>
    </row>
    <row r="216" spans="1:8">
      <c r="A216" s="21" t="s">
        <v>333</v>
      </c>
      <c r="B216" s="58" t="s">
        <v>55</v>
      </c>
      <c r="C216" s="58" t="s">
        <v>51</v>
      </c>
      <c r="D216" s="54" t="s">
        <v>336</v>
      </c>
      <c r="E216" s="7" t="s">
        <v>33</v>
      </c>
      <c r="F216" s="53">
        <v>1410.9</v>
      </c>
      <c r="G216" s="53">
        <v>3820.4</v>
      </c>
      <c r="H216" s="53">
        <v>3513.4</v>
      </c>
    </row>
    <row r="217" spans="1:8">
      <c r="A217" s="6" t="s">
        <v>339</v>
      </c>
      <c r="B217" s="7" t="s">
        <v>55</v>
      </c>
      <c r="C217" s="7" t="s">
        <v>51</v>
      </c>
      <c r="D217" s="54" t="s">
        <v>337</v>
      </c>
      <c r="E217" s="7"/>
      <c r="F217" s="8">
        <f>F218</f>
        <v>400</v>
      </c>
      <c r="G217" s="8">
        <f>G218</f>
        <v>961.4</v>
      </c>
      <c r="H217" s="8">
        <f>H218</f>
        <v>961.4</v>
      </c>
    </row>
    <row r="218" spans="1:8">
      <c r="A218" s="6" t="s">
        <v>338</v>
      </c>
      <c r="B218" s="7" t="s">
        <v>55</v>
      </c>
      <c r="C218" s="7" t="s">
        <v>51</v>
      </c>
      <c r="D218" s="54" t="s">
        <v>337</v>
      </c>
      <c r="E218" s="7" t="s">
        <v>33</v>
      </c>
      <c r="F218" s="8">
        <v>400</v>
      </c>
      <c r="G218" s="8">
        <v>961.4</v>
      </c>
      <c r="H218" s="8">
        <v>961.4</v>
      </c>
    </row>
    <row r="219" spans="1:8">
      <c r="A219" s="6" t="s">
        <v>342</v>
      </c>
      <c r="B219" s="7" t="s">
        <v>55</v>
      </c>
      <c r="C219" s="7" t="s">
        <v>51</v>
      </c>
      <c r="D219" s="54" t="s">
        <v>340</v>
      </c>
      <c r="E219" s="7"/>
      <c r="F219" s="8">
        <f>F220</f>
        <v>100</v>
      </c>
      <c r="G219" s="8">
        <f>G220</f>
        <v>196.6</v>
      </c>
      <c r="H219" s="8">
        <f>H220</f>
        <v>196.6</v>
      </c>
    </row>
    <row r="220" spans="1:8">
      <c r="A220" s="6" t="s">
        <v>341</v>
      </c>
      <c r="B220" s="7" t="s">
        <v>55</v>
      </c>
      <c r="C220" s="7" t="s">
        <v>51</v>
      </c>
      <c r="D220" s="54" t="s">
        <v>340</v>
      </c>
      <c r="E220" s="7" t="s">
        <v>33</v>
      </c>
      <c r="F220" s="8">
        <v>100</v>
      </c>
      <c r="G220" s="8">
        <v>196.6</v>
      </c>
      <c r="H220" s="8">
        <v>196.6</v>
      </c>
    </row>
    <row r="221" spans="1:8">
      <c r="A221" s="6" t="s">
        <v>344</v>
      </c>
      <c r="B221" s="7" t="s">
        <v>55</v>
      </c>
      <c r="C221" s="7" t="s">
        <v>51</v>
      </c>
      <c r="D221" s="54" t="s">
        <v>345</v>
      </c>
      <c r="E221" s="7"/>
      <c r="F221" s="8">
        <f>F222</f>
        <v>7275.8</v>
      </c>
      <c r="G221" s="8">
        <f>G222</f>
        <v>13362.8</v>
      </c>
      <c r="H221" s="8">
        <f>H222</f>
        <v>13362.8</v>
      </c>
    </row>
    <row r="222" spans="1:8">
      <c r="A222" s="6" t="s">
        <v>343</v>
      </c>
      <c r="B222" s="7" t="s">
        <v>55</v>
      </c>
      <c r="C222" s="7" t="s">
        <v>51</v>
      </c>
      <c r="D222" s="54" t="s">
        <v>345</v>
      </c>
      <c r="E222" s="7" t="s">
        <v>33</v>
      </c>
      <c r="F222" s="8">
        <v>7275.8</v>
      </c>
      <c r="G222" s="8">
        <v>13362.8</v>
      </c>
      <c r="H222" s="8">
        <v>13362.8</v>
      </c>
    </row>
    <row r="223" spans="1:8">
      <c r="A223" s="6" t="s">
        <v>347</v>
      </c>
      <c r="B223" s="7" t="s">
        <v>55</v>
      </c>
      <c r="C223" s="7" t="s">
        <v>51</v>
      </c>
      <c r="D223" s="54" t="s">
        <v>348</v>
      </c>
      <c r="E223" s="7"/>
      <c r="F223" s="8">
        <f>F224</f>
        <v>2230</v>
      </c>
      <c r="G223" s="8">
        <f>G224</f>
        <v>3234.3</v>
      </c>
      <c r="H223" s="8">
        <f>H224</f>
        <v>3234.3</v>
      </c>
    </row>
    <row r="224" spans="1:8" ht="37.5">
      <c r="A224" s="6" t="s">
        <v>346</v>
      </c>
      <c r="B224" s="7" t="s">
        <v>55</v>
      </c>
      <c r="C224" s="7" t="s">
        <v>51</v>
      </c>
      <c r="D224" s="54" t="s">
        <v>348</v>
      </c>
      <c r="E224" s="7" t="s">
        <v>33</v>
      </c>
      <c r="F224" s="8">
        <v>2230</v>
      </c>
      <c r="G224" s="8">
        <v>3234.3</v>
      </c>
      <c r="H224" s="8">
        <v>3234.3</v>
      </c>
    </row>
    <row r="225" spans="1:8">
      <c r="A225" s="6" t="s">
        <v>350</v>
      </c>
      <c r="B225" s="7" t="s">
        <v>55</v>
      </c>
      <c r="C225" s="7" t="s">
        <v>51</v>
      </c>
      <c r="D225" s="54" t="s">
        <v>351</v>
      </c>
      <c r="E225" s="7"/>
      <c r="F225" s="8">
        <f>F226</f>
        <v>10432.4</v>
      </c>
      <c r="G225" s="8">
        <f>G226</f>
        <v>10309.200000000001</v>
      </c>
      <c r="H225" s="8">
        <f>H226</f>
        <v>10309.200000000001</v>
      </c>
    </row>
    <row r="226" spans="1:8">
      <c r="A226" s="6" t="s">
        <v>349</v>
      </c>
      <c r="B226" s="7" t="s">
        <v>55</v>
      </c>
      <c r="C226" s="7" t="s">
        <v>51</v>
      </c>
      <c r="D226" s="54" t="s">
        <v>351</v>
      </c>
      <c r="E226" s="7" t="s">
        <v>34</v>
      </c>
      <c r="F226" s="8">
        <v>10432.4</v>
      </c>
      <c r="G226" s="8">
        <v>10309.200000000001</v>
      </c>
      <c r="H226" s="8">
        <v>10309.200000000001</v>
      </c>
    </row>
    <row r="227" spans="1:8" s="18" customFormat="1">
      <c r="A227" s="3" t="s">
        <v>78</v>
      </c>
      <c r="B227" s="71" t="s">
        <v>55</v>
      </c>
      <c r="C227" s="71" t="s">
        <v>55</v>
      </c>
      <c r="D227" s="72"/>
      <c r="E227" s="56"/>
      <c r="F227" s="45">
        <f t="shared" ref="F227:H228" si="36">F228</f>
        <v>11470.599999999999</v>
      </c>
      <c r="G227" s="45">
        <f t="shared" si="36"/>
        <v>11670.9</v>
      </c>
      <c r="H227" s="45">
        <f t="shared" si="36"/>
        <v>11740.4</v>
      </c>
    </row>
    <row r="228" spans="1:8" s="19" customFormat="1" ht="39">
      <c r="A228" s="4" t="s">
        <v>231</v>
      </c>
      <c r="B228" s="69" t="s">
        <v>55</v>
      </c>
      <c r="C228" s="69" t="s">
        <v>55</v>
      </c>
      <c r="D228" s="70" t="s">
        <v>121</v>
      </c>
      <c r="E228" s="55"/>
      <c r="F228" s="50">
        <f t="shared" si="36"/>
        <v>11470.599999999999</v>
      </c>
      <c r="G228" s="50">
        <f t="shared" si="36"/>
        <v>11670.9</v>
      </c>
      <c r="H228" s="50">
        <f t="shared" si="36"/>
        <v>11740.4</v>
      </c>
    </row>
    <row r="229" spans="1:8" s="20" customFormat="1" ht="37.5">
      <c r="A229" s="5" t="s">
        <v>352</v>
      </c>
      <c r="B229" s="57" t="s">
        <v>55</v>
      </c>
      <c r="C229" s="57" t="s">
        <v>55</v>
      </c>
      <c r="D229" s="68" t="s">
        <v>354</v>
      </c>
      <c r="E229" s="32"/>
      <c r="F229" s="53">
        <f>F230+F232</f>
        <v>11470.599999999999</v>
      </c>
      <c r="G229" s="53">
        <f t="shared" ref="G229:H229" si="37">G230+G232</f>
        <v>11670.9</v>
      </c>
      <c r="H229" s="53">
        <f t="shared" si="37"/>
        <v>11740.4</v>
      </c>
    </row>
    <row r="230" spans="1:8">
      <c r="A230" s="6" t="s">
        <v>161</v>
      </c>
      <c r="B230" s="58" t="s">
        <v>55</v>
      </c>
      <c r="C230" s="58" t="s">
        <v>55</v>
      </c>
      <c r="D230" s="67" t="s">
        <v>355</v>
      </c>
      <c r="E230" s="32"/>
      <c r="F230" s="8">
        <f>F231</f>
        <v>10753.8</v>
      </c>
      <c r="G230" s="8">
        <f>G231</f>
        <v>10897.6</v>
      </c>
      <c r="H230" s="8">
        <f>H231</f>
        <v>10916.8</v>
      </c>
    </row>
    <row r="231" spans="1:8" ht="37.5">
      <c r="A231" s="6" t="s">
        <v>131</v>
      </c>
      <c r="B231" s="58" t="s">
        <v>55</v>
      </c>
      <c r="C231" s="58" t="s">
        <v>55</v>
      </c>
      <c r="D231" s="67" t="s">
        <v>355</v>
      </c>
      <c r="E231" s="27" t="s">
        <v>32</v>
      </c>
      <c r="F231" s="8">
        <v>10753.8</v>
      </c>
      <c r="G231" s="8">
        <v>10897.6</v>
      </c>
      <c r="H231" s="8">
        <v>10916.8</v>
      </c>
    </row>
    <row r="232" spans="1:8" ht="37.5">
      <c r="A232" s="6" t="s">
        <v>357</v>
      </c>
      <c r="B232" s="58" t="s">
        <v>55</v>
      </c>
      <c r="C232" s="58" t="s">
        <v>55</v>
      </c>
      <c r="D232" s="67" t="s">
        <v>356</v>
      </c>
      <c r="E232" s="27"/>
      <c r="F232" s="8">
        <f>F233+F234</f>
        <v>716.80000000000007</v>
      </c>
      <c r="G232" s="8">
        <f>G233+G234</f>
        <v>773.30000000000007</v>
      </c>
      <c r="H232" s="8">
        <f>H233+H234</f>
        <v>823.6</v>
      </c>
    </row>
    <row r="233" spans="1:8" ht="37.5">
      <c r="A233" s="6" t="s">
        <v>353</v>
      </c>
      <c r="B233" s="58" t="s">
        <v>55</v>
      </c>
      <c r="C233" s="58" t="s">
        <v>55</v>
      </c>
      <c r="D233" s="67" t="s">
        <v>356</v>
      </c>
      <c r="E233" s="27" t="s">
        <v>33</v>
      </c>
      <c r="F233" s="8">
        <v>715.2</v>
      </c>
      <c r="G233" s="8">
        <v>771.7</v>
      </c>
      <c r="H233" s="8">
        <v>822</v>
      </c>
    </row>
    <row r="234" spans="1:8" ht="37.5">
      <c r="A234" s="6" t="s">
        <v>135</v>
      </c>
      <c r="B234" s="58" t="s">
        <v>55</v>
      </c>
      <c r="C234" s="58" t="s">
        <v>55</v>
      </c>
      <c r="D234" s="67" t="s">
        <v>356</v>
      </c>
      <c r="E234" s="27" t="s">
        <v>34</v>
      </c>
      <c r="F234" s="8">
        <v>1.6</v>
      </c>
      <c r="G234" s="8">
        <v>1.6</v>
      </c>
      <c r="H234" s="8">
        <v>1.6</v>
      </c>
    </row>
    <row r="235" spans="1:8" s="18" customFormat="1">
      <c r="A235" s="31" t="s">
        <v>79</v>
      </c>
      <c r="B235" s="37" t="s">
        <v>57</v>
      </c>
      <c r="C235" s="37"/>
      <c r="D235" s="46"/>
      <c r="E235" s="37"/>
      <c r="F235" s="47">
        <f t="shared" ref="F235:H236" si="38">F236</f>
        <v>930.2</v>
      </c>
      <c r="G235" s="47">
        <f t="shared" si="38"/>
        <v>0</v>
      </c>
      <c r="H235" s="47">
        <f t="shared" si="38"/>
        <v>0</v>
      </c>
    </row>
    <row r="236" spans="1:8" s="18" customFormat="1">
      <c r="A236" s="3" t="s">
        <v>80</v>
      </c>
      <c r="B236" s="36" t="s">
        <v>57</v>
      </c>
      <c r="C236" s="36" t="s">
        <v>51</v>
      </c>
      <c r="D236" s="44"/>
      <c r="E236" s="36"/>
      <c r="F236" s="45">
        <f t="shared" si="38"/>
        <v>930.2</v>
      </c>
      <c r="G236" s="45">
        <f t="shared" si="38"/>
        <v>0</v>
      </c>
      <c r="H236" s="45">
        <f t="shared" si="38"/>
        <v>0</v>
      </c>
    </row>
    <row r="237" spans="1:8" s="19" customFormat="1" ht="39">
      <c r="A237" s="4" t="s">
        <v>167</v>
      </c>
      <c r="B237" s="49" t="s">
        <v>57</v>
      </c>
      <c r="C237" s="49" t="s">
        <v>51</v>
      </c>
      <c r="D237" s="48" t="s">
        <v>61</v>
      </c>
      <c r="E237" s="49"/>
      <c r="F237" s="50">
        <f>F238+F241</f>
        <v>930.2</v>
      </c>
      <c r="G237" s="50">
        <f>G238+G241</f>
        <v>0</v>
      </c>
      <c r="H237" s="50">
        <f>H238+H241</f>
        <v>0</v>
      </c>
    </row>
    <row r="238" spans="1:8" s="20" customFormat="1">
      <c r="A238" s="5" t="s">
        <v>168</v>
      </c>
      <c r="B238" s="52" t="s">
        <v>57</v>
      </c>
      <c r="C238" s="52" t="s">
        <v>51</v>
      </c>
      <c r="D238" s="51" t="s">
        <v>169</v>
      </c>
      <c r="E238" s="52"/>
      <c r="F238" s="53">
        <f>F239</f>
        <v>731.9</v>
      </c>
      <c r="G238" s="53">
        <f>G239</f>
        <v>0</v>
      </c>
      <c r="H238" s="53">
        <f>H239</f>
        <v>0</v>
      </c>
    </row>
    <row r="239" spans="1:8">
      <c r="A239" s="6" t="s">
        <v>323</v>
      </c>
      <c r="B239" s="7" t="s">
        <v>57</v>
      </c>
      <c r="C239" s="7" t="s">
        <v>51</v>
      </c>
      <c r="D239" s="54" t="s">
        <v>326</v>
      </c>
      <c r="E239" s="7"/>
      <c r="F239" s="8">
        <f>F240</f>
        <v>731.9</v>
      </c>
      <c r="G239" s="8">
        <f>G240</f>
        <v>0</v>
      </c>
      <c r="H239" s="8">
        <f>H240</f>
        <v>0</v>
      </c>
    </row>
    <row r="240" spans="1:8" ht="37.5">
      <c r="A240" s="6" t="s">
        <v>322</v>
      </c>
      <c r="B240" s="7" t="s">
        <v>57</v>
      </c>
      <c r="C240" s="7" t="s">
        <v>51</v>
      </c>
      <c r="D240" s="54" t="s">
        <v>326</v>
      </c>
      <c r="E240" s="9"/>
      <c r="F240" s="8">
        <v>731.9</v>
      </c>
      <c r="G240" s="8">
        <v>0</v>
      </c>
      <c r="H240" s="8">
        <v>0</v>
      </c>
    </row>
    <row r="241" spans="1:8" s="20" customFormat="1">
      <c r="A241" s="12" t="s">
        <v>328</v>
      </c>
      <c r="B241" s="52" t="s">
        <v>57</v>
      </c>
      <c r="C241" s="52" t="s">
        <v>51</v>
      </c>
      <c r="D241" s="51" t="s">
        <v>331</v>
      </c>
      <c r="E241" s="52"/>
      <c r="F241" s="53">
        <f>F242</f>
        <v>198.3</v>
      </c>
      <c r="G241" s="53">
        <f t="shared" ref="G241:H241" si="39">G242</f>
        <v>0</v>
      </c>
      <c r="H241" s="53">
        <f t="shared" si="39"/>
        <v>0</v>
      </c>
    </row>
    <row r="242" spans="1:8">
      <c r="A242" s="6" t="s">
        <v>358</v>
      </c>
      <c r="B242" s="7" t="s">
        <v>57</v>
      </c>
      <c r="C242" s="7" t="s">
        <v>51</v>
      </c>
      <c r="D242" s="54" t="s">
        <v>332</v>
      </c>
      <c r="E242" s="7"/>
      <c r="F242" s="8">
        <f>F243</f>
        <v>198.3</v>
      </c>
      <c r="G242" s="8">
        <f>G243</f>
        <v>0</v>
      </c>
      <c r="H242" s="8">
        <f>H243</f>
        <v>0</v>
      </c>
    </row>
    <row r="243" spans="1:8">
      <c r="A243" s="6" t="s">
        <v>329</v>
      </c>
      <c r="B243" s="7" t="s">
        <v>57</v>
      </c>
      <c r="C243" s="7" t="s">
        <v>51</v>
      </c>
      <c r="D243" s="54" t="s">
        <v>332</v>
      </c>
      <c r="E243" s="7" t="s">
        <v>33</v>
      </c>
      <c r="F243" s="8">
        <v>198.3</v>
      </c>
      <c r="G243" s="8">
        <v>0</v>
      </c>
      <c r="H243" s="8">
        <v>0</v>
      </c>
    </row>
    <row r="244" spans="1:8">
      <c r="A244" s="37" t="s">
        <v>81</v>
      </c>
      <c r="B244" s="37" t="s">
        <v>59</v>
      </c>
      <c r="C244" s="37"/>
      <c r="D244" s="46"/>
      <c r="E244" s="37"/>
      <c r="F244" s="47">
        <f>F245+F257+F293+F315+F323</f>
        <v>908049.70000000007</v>
      </c>
      <c r="G244" s="47">
        <f>G245+G257+G293+G315+G323</f>
        <v>744104.6</v>
      </c>
      <c r="H244" s="47">
        <f>H245+H257+H293+H315+H323</f>
        <v>743044.09999999986</v>
      </c>
    </row>
    <row r="245" spans="1:8" s="18" customFormat="1">
      <c r="A245" s="3" t="s">
        <v>82</v>
      </c>
      <c r="B245" s="36" t="s">
        <v>59</v>
      </c>
      <c r="C245" s="36" t="s">
        <v>47</v>
      </c>
      <c r="D245" s="44"/>
      <c r="E245" s="24"/>
      <c r="F245" s="45">
        <f>F246</f>
        <v>385908.4</v>
      </c>
      <c r="G245" s="45">
        <f t="shared" ref="G245:H245" si="40">G246</f>
        <v>258961.40000000002</v>
      </c>
      <c r="H245" s="45">
        <f t="shared" si="40"/>
        <v>264828.09999999998</v>
      </c>
    </row>
    <row r="246" spans="1:8" s="18" customFormat="1" ht="19.5">
      <c r="A246" s="4" t="s">
        <v>359</v>
      </c>
      <c r="B246" s="49" t="s">
        <v>59</v>
      </c>
      <c r="C246" s="49" t="s">
        <v>47</v>
      </c>
      <c r="D246" s="48" t="s">
        <v>49</v>
      </c>
      <c r="E246" s="25"/>
      <c r="F246" s="45">
        <f>F247+F250</f>
        <v>385908.4</v>
      </c>
      <c r="G246" s="45">
        <f t="shared" ref="G246:H246" si="41">G247+G250</f>
        <v>258961.40000000002</v>
      </c>
      <c r="H246" s="45">
        <f t="shared" si="41"/>
        <v>264828.09999999998</v>
      </c>
    </row>
    <row r="247" spans="1:8" s="20" customFormat="1">
      <c r="A247" s="29" t="s">
        <v>360</v>
      </c>
      <c r="B247" s="57" t="s">
        <v>59</v>
      </c>
      <c r="C247" s="57" t="s">
        <v>47</v>
      </c>
      <c r="D247" s="68" t="s">
        <v>362</v>
      </c>
      <c r="E247" s="26"/>
      <c r="F247" s="53">
        <f t="shared" ref="F247:H248" si="42">F248</f>
        <v>135420</v>
      </c>
      <c r="G247" s="53">
        <f t="shared" si="42"/>
        <v>0</v>
      </c>
      <c r="H247" s="53">
        <f t="shared" si="42"/>
        <v>0</v>
      </c>
    </row>
    <row r="248" spans="1:8">
      <c r="A248" s="14" t="s">
        <v>364</v>
      </c>
      <c r="B248" s="58" t="s">
        <v>59</v>
      </c>
      <c r="C248" s="58" t="s">
        <v>47</v>
      </c>
      <c r="D248" s="67" t="s">
        <v>363</v>
      </c>
      <c r="E248" s="23"/>
      <c r="F248" s="8">
        <f t="shared" si="42"/>
        <v>135420</v>
      </c>
      <c r="G248" s="8">
        <f t="shared" si="42"/>
        <v>0</v>
      </c>
      <c r="H248" s="8">
        <f t="shared" si="42"/>
        <v>0</v>
      </c>
    </row>
    <row r="249" spans="1:8">
      <c r="A249" s="14" t="s">
        <v>361</v>
      </c>
      <c r="B249" s="58" t="s">
        <v>59</v>
      </c>
      <c r="C249" s="58" t="s">
        <v>47</v>
      </c>
      <c r="D249" s="67" t="s">
        <v>363</v>
      </c>
      <c r="E249" s="23" t="s">
        <v>38</v>
      </c>
      <c r="F249" s="8">
        <v>135420</v>
      </c>
      <c r="G249" s="8">
        <v>0</v>
      </c>
      <c r="H249" s="8">
        <v>0</v>
      </c>
    </row>
    <row r="250" spans="1:8" s="20" customFormat="1">
      <c r="A250" s="5" t="s">
        <v>365</v>
      </c>
      <c r="B250" s="52" t="s">
        <v>59</v>
      </c>
      <c r="C250" s="52" t="s">
        <v>47</v>
      </c>
      <c r="D250" s="51" t="s">
        <v>366</v>
      </c>
      <c r="E250" s="52"/>
      <c r="F250" s="53">
        <f>F251+F253+F255</f>
        <v>250488.40000000002</v>
      </c>
      <c r="G250" s="53">
        <f t="shared" ref="G250:H250" si="43">G251+G253+G255</f>
        <v>258961.40000000002</v>
      </c>
      <c r="H250" s="53">
        <f t="shared" si="43"/>
        <v>264828.09999999998</v>
      </c>
    </row>
    <row r="251" spans="1:8" ht="37.5">
      <c r="A251" s="6" t="s">
        <v>173</v>
      </c>
      <c r="B251" s="7" t="s">
        <v>59</v>
      </c>
      <c r="C251" s="7" t="s">
        <v>47</v>
      </c>
      <c r="D251" s="54" t="s">
        <v>367</v>
      </c>
      <c r="E251" s="7"/>
      <c r="F251" s="8">
        <f>F252</f>
        <v>47311.9</v>
      </c>
      <c r="G251" s="8">
        <f>G252</f>
        <v>60966.3</v>
      </c>
      <c r="H251" s="8">
        <f>H252</f>
        <v>56146.6</v>
      </c>
    </row>
    <row r="252" spans="1:8" ht="37.5">
      <c r="A252" s="6" t="s">
        <v>188</v>
      </c>
      <c r="B252" s="7" t="s">
        <v>59</v>
      </c>
      <c r="C252" s="7" t="s">
        <v>47</v>
      </c>
      <c r="D252" s="54" t="s">
        <v>367</v>
      </c>
      <c r="E252" s="7" t="s">
        <v>38</v>
      </c>
      <c r="F252" s="8">
        <v>47311.9</v>
      </c>
      <c r="G252" s="8">
        <v>60966.3</v>
      </c>
      <c r="H252" s="8">
        <v>56146.6</v>
      </c>
    </row>
    <row r="253" spans="1:8">
      <c r="A253" s="14" t="s">
        <v>369</v>
      </c>
      <c r="B253" s="7" t="s">
        <v>59</v>
      </c>
      <c r="C253" s="7" t="s">
        <v>47</v>
      </c>
      <c r="D253" s="54" t="s">
        <v>370</v>
      </c>
      <c r="E253" s="7"/>
      <c r="F253" s="8">
        <f>F254</f>
        <v>25181.9</v>
      </c>
      <c r="G253" s="8">
        <f>G254</f>
        <v>8972.9</v>
      </c>
      <c r="H253" s="8">
        <f>H254</f>
        <v>8972.9</v>
      </c>
    </row>
    <row r="254" spans="1:8">
      <c r="A254" s="14" t="s">
        <v>368</v>
      </c>
      <c r="B254" s="7" t="s">
        <v>59</v>
      </c>
      <c r="C254" s="7" t="s">
        <v>47</v>
      </c>
      <c r="D254" s="54" t="s">
        <v>370</v>
      </c>
      <c r="E254" s="7" t="s">
        <v>38</v>
      </c>
      <c r="F254" s="8">
        <v>25181.9</v>
      </c>
      <c r="G254" s="8">
        <v>8972.9</v>
      </c>
      <c r="H254" s="8">
        <v>8972.9</v>
      </c>
    </row>
    <row r="255" spans="1:8" ht="75">
      <c r="A255" s="6" t="s">
        <v>373</v>
      </c>
      <c r="B255" s="7" t="s">
        <v>59</v>
      </c>
      <c r="C255" s="7" t="s">
        <v>47</v>
      </c>
      <c r="D255" s="54" t="s">
        <v>371</v>
      </c>
      <c r="E255" s="7"/>
      <c r="F255" s="8">
        <f>F256</f>
        <v>177994.6</v>
      </c>
      <c r="G255" s="8">
        <f>G256</f>
        <v>189022.2</v>
      </c>
      <c r="H255" s="8">
        <f>H256</f>
        <v>199708.6</v>
      </c>
    </row>
    <row r="256" spans="1:8" ht="75">
      <c r="A256" s="6" t="s">
        <v>372</v>
      </c>
      <c r="B256" s="7" t="s">
        <v>59</v>
      </c>
      <c r="C256" s="7" t="s">
        <v>47</v>
      </c>
      <c r="D256" s="54" t="s">
        <v>371</v>
      </c>
      <c r="E256" s="7" t="s">
        <v>38</v>
      </c>
      <c r="F256" s="8">
        <v>177994.6</v>
      </c>
      <c r="G256" s="8">
        <v>189022.2</v>
      </c>
      <c r="H256" s="8">
        <v>199708.6</v>
      </c>
    </row>
    <row r="257" spans="1:8" s="18" customFormat="1">
      <c r="A257" s="60" t="s">
        <v>83</v>
      </c>
      <c r="B257" s="36" t="s">
        <v>59</v>
      </c>
      <c r="C257" s="36" t="s">
        <v>49</v>
      </c>
      <c r="D257" s="44"/>
      <c r="E257" s="36"/>
      <c r="F257" s="45">
        <f>F258</f>
        <v>373782.89999999997</v>
      </c>
      <c r="G257" s="45">
        <f t="shared" ref="G257:H257" si="44">G258</f>
        <v>395805.30000000005</v>
      </c>
      <c r="H257" s="45">
        <f t="shared" si="44"/>
        <v>399095.3</v>
      </c>
    </row>
    <row r="258" spans="1:8" s="19" customFormat="1" ht="19.5">
      <c r="A258" s="4" t="s">
        <v>359</v>
      </c>
      <c r="B258" s="49" t="s">
        <v>59</v>
      </c>
      <c r="C258" s="49" t="s">
        <v>49</v>
      </c>
      <c r="D258" s="48" t="s">
        <v>49</v>
      </c>
      <c r="E258" s="25"/>
      <c r="F258" s="50">
        <f>F259+F262</f>
        <v>373782.89999999997</v>
      </c>
      <c r="G258" s="50">
        <f t="shared" ref="G258:H258" si="45">G259+G262</f>
        <v>395805.30000000005</v>
      </c>
      <c r="H258" s="50">
        <f t="shared" si="45"/>
        <v>399095.3</v>
      </c>
    </row>
    <row r="259" spans="1:8">
      <c r="A259" s="29" t="s">
        <v>360</v>
      </c>
      <c r="B259" s="57" t="s">
        <v>59</v>
      </c>
      <c r="C259" s="52" t="s">
        <v>49</v>
      </c>
      <c r="D259" s="68" t="s">
        <v>362</v>
      </c>
      <c r="E259" s="26"/>
      <c r="F259" s="8">
        <f t="shared" ref="F259:H260" si="46">F260</f>
        <v>6200</v>
      </c>
      <c r="G259" s="8">
        <f t="shared" si="46"/>
        <v>0</v>
      </c>
      <c r="H259" s="8">
        <f t="shared" si="46"/>
        <v>0</v>
      </c>
    </row>
    <row r="260" spans="1:8">
      <c r="A260" s="14" t="s">
        <v>376</v>
      </c>
      <c r="B260" s="58" t="s">
        <v>59</v>
      </c>
      <c r="C260" s="7" t="s">
        <v>49</v>
      </c>
      <c r="D260" s="67" t="s">
        <v>378</v>
      </c>
      <c r="E260" s="23"/>
      <c r="F260" s="8">
        <f t="shared" si="46"/>
        <v>6200</v>
      </c>
      <c r="G260" s="8">
        <f t="shared" si="46"/>
        <v>0</v>
      </c>
      <c r="H260" s="8">
        <f t="shared" si="46"/>
        <v>0</v>
      </c>
    </row>
    <row r="261" spans="1:8">
      <c r="A261" s="14" t="s">
        <v>377</v>
      </c>
      <c r="B261" s="58" t="s">
        <v>59</v>
      </c>
      <c r="C261" s="7" t="s">
        <v>49</v>
      </c>
      <c r="D261" s="67" t="s">
        <v>378</v>
      </c>
      <c r="E261" s="23" t="s">
        <v>38</v>
      </c>
      <c r="F261" s="8">
        <v>6200</v>
      </c>
      <c r="G261" s="8">
        <v>0</v>
      </c>
      <c r="H261" s="8">
        <v>0</v>
      </c>
    </row>
    <row r="262" spans="1:8" s="20" customFormat="1">
      <c r="A262" s="5" t="s">
        <v>380</v>
      </c>
      <c r="B262" s="57" t="s">
        <v>59</v>
      </c>
      <c r="C262" s="52" t="s">
        <v>49</v>
      </c>
      <c r="D262" s="68" t="s">
        <v>379</v>
      </c>
      <c r="E262" s="52"/>
      <c r="F262" s="53">
        <f>F263+F265+F267+F269+F271+F273+F275+F277+F279+F281+F283+F285+F287+F289+F291</f>
        <v>367582.89999999997</v>
      </c>
      <c r="G262" s="53">
        <f t="shared" ref="G262:H262" si="47">G263+G265+G267+G269+G271+G273+G275+G277+G279+G281+G283+G285+G287+G289+G291</f>
        <v>395805.30000000005</v>
      </c>
      <c r="H262" s="53">
        <f t="shared" si="47"/>
        <v>399095.3</v>
      </c>
    </row>
    <row r="263" spans="1:8" ht="37.5">
      <c r="A263" s="6" t="s">
        <v>173</v>
      </c>
      <c r="B263" s="7" t="s">
        <v>59</v>
      </c>
      <c r="C263" s="7" t="s">
        <v>49</v>
      </c>
      <c r="D263" s="54" t="s">
        <v>385</v>
      </c>
      <c r="E263" s="7"/>
      <c r="F263" s="8">
        <f>F264</f>
        <v>40715.5</v>
      </c>
      <c r="G263" s="8">
        <f>G264</f>
        <v>58344.9</v>
      </c>
      <c r="H263" s="8">
        <f>H264</f>
        <v>54284.4</v>
      </c>
    </row>
    <row r="264" spans="1:8" ht="37.5">
      <c r="A264" s="6" t="s">
        <v>188</v>
      </c>
      <c r="B264" s="7" t="s">
        <v>59</v>
      </c>
      <c r="C264" s="7" t="s">
        <v>49</v>
      </c>
      <c r="D264" s="54" t="s">
        <v>385</v>
      </c>
      <c r="E264" s="7" t="s">
        <v>38</v>
      </c>
      <c r="F264" s="8">
        <v>40715.5</v>
      </c>
      <c r="G264" s="8">
        <v>58344.9</v>
      </c>
      <c r="H264" s="8">
        <v>54284.4</v>
      </c>
    </row>
    <row r="265" spans="1:8">
      <c r="A265" s="6" t="s">
        <v>382</v>
      </c>
      <c r="B265" s="7" t="s">
        <v>59</v>
      </c>
      <c r="C265" s="7" t="s">
        <v>49</v>
      </c>
      <c r="D265" s="54" t="s">
        <v>386</v>
      </c>
      <c r="E265" s="7"/>
      <c r="F265" s="8">
        <f>F266</f>
        <v>628.70000000000005</v>
      </c>
      <c r="G265" s="8">
        <f>G266</f>
        <v>654.1</v>
      </c>
      <c r="H265" s="8">
        <f>H266</f>
        <v>681</v>
      </c>
    </row>
    <row r="266" spans="1:8">
      <c r="A266" s="6" t="s">
        <v>381</v>
      </c>
      <c r="B266" s="7" t="s">
        <v>59</v>
      </c>
      <c r="C266" s="7" t="s">
        <v>49</v>
      </c>
      <c r="D266" s="54" t="s">
        <v>387</v>
      </c>
      <c r="E266" s="7" t="s">
        <v>38</v>
      </c>
      <c r="F266" s="8">
        <v>628.70000000000005</v>
      </c>
      <c r="G266" s="8">
        <v>654.1</v>
      </c>
      <c r="H266" s="8">
        <v>681</v>
      </c>
    </row>
    <row r="267" spans="1:8">
      <c r="A267" s="6" t="s">
        <v>384</v>
      </c>
      <c r="B267" s="7" t="s">
        <v>59</v>
      </c>
      <c r="C267" s="7" t="s">
        <v>49</v>
      </c>
      <c r="D267" s="54" t="s">
        <v>388</v>
      </c>
      <c r="E267" s="7"/>
      <c r="F267" s="8">
        <f>F268</f>
        <v>3019.5</v>
      </c>
      <c r="G267" s="8">
        <f>G268</f>
        <v>670.3</v>
      </c>
      <c r="H267" s="8">
        <f>H268</f>
        <v>821.4</v>
      </c>
    </row>
    <row r="268" spans="1:8">
      <c r="A268" s="6" t="s">
        <v>383</v>
      </c>
      <c r="B268" s="7" t="s">
        <v>59</v>
      </c>
      <c r="C268" s="7" t="s">
        <v>49</v>
      </c>
      <c r="D268" s="54" t="s">
        <v>388</v>
      </c>
      <c r="E268" s="7" t="s">
        <v>38</v>
      </c>
      <c r="F268" s="8">
        <v>3019.5</v>
      </c>
      <c r="G268" s="8">
        <v>670.3</v>
      </c>
      <c r="H268" s="8">
        <v>821.4</v>
      </c>
    </row>
    <row r="269" spans="1:8">
      <c r="A269" s="6" t="s">
        <v>389</v>
      </c>
      <c r="B269" s="7" t="s">
        <v>59</v>
      </c>
      <c r="C269" s="7" t="s">
        <v>49</v>
      </c>
      <c r="D269" s="54" t="s">
        <v>393</v>
      </c>
      <c r="E269" s="7"/>
      <c r="F269" s="8">
        <f>F270</f>
        <v>1578</v>
      </c>
      <c r="G269" s="8">
        <f>G270</f>
        <v>595.79999999999995</v>
      </c>
      <c r="H269" s="8">
        <f>H270</f>
        <v>660.1</v>
      </c>
    </row>
    <row r="270" spans="1:8" ht="37.5">
      <c r="A270" s="6" t="s">
        <v>390</v>
      </c>
      <c r="B270" s="7" t="s">
        <v>59</v>
      </c>
      <c r="C270" s="7" t="s">
        <v>49</v>
      </c>
      <c r="D270" s="54" t="s">
        <v>393</v>
      </c>
      <c r="E270" s="7" t="s">
        <v>38</v>
      </c>
      <c r="F270" s="8">
        <v>1578</v>
      </c>
      <c r="G270" s="8">
        <v>595.79999999999995</v>
      </c>
      <c r="H270" s="8">
        <v>660.1</v>
      </c>
    </row>
    <row r="271" spans="1:8" ht="37.5">
      <c r="A271" s="6" t="s">
        <v>391</v>
      </c>
      <c r="B271" s="7" t="s">
        <v>59</v>
      </c>
      <c r="C271" s="7" t="s">
        <v>49</v>
      </c>
      <c r="D271" s="54" t="s">
        <v>394</v>
      </c>
      <c r="E271" s="7"/>
      <c r="F271" s="8">
        <f>F272</f>
        <v>1127.0999999999999</v>
      </c>
      <c r="G271" s="8">
        <f>G272</f>
        <v>1277.3</v>
      </c>
      <c r="H271" s="8">
        <f>H272</f>
        <v>1328.9</v>
      </c>
    </row>
    <row r="272" spans="1:8" ht="37.5">
      <c r="A272" s="6" t="s">
        <v>392</v>
      </c>
      <c r="B272" s="7" t="s">
        <v>59</v>
      </c>
      <c r="C272" s="7" t="s">
        <v>49</v>
      </c>
      <c r="D272" s="54" t="s">
        <v>394</v>
      </c>
      <c r="E272" s="7" t="s">
        <v>38</v>
      </c>
      <c r="F272" s="8">
        <v>1127.0999999999999</v>
      </c>
      <c r="G272" s="8">
        <v>1277.3</v>
      </c>
      <c r="H272" s="8">
        <v>1328.9</v>
      </c>
    </row>
    <row r="273" spans="1:8" ht="37.5">
      <c r="A273" s="6" t="s">
        <v>395</v>
      </c>
      <c r="B273" s="7" t="s">
        <v>59</v>
      </c>
      <c r="C273" s="7" t="s">
        <v>49</v>
      </c>
      <c r="D273" s="54" t="s">
        <v>397</v>
      </c>
      <c r="E273" s="7"/>
      <c r="F273" s="8">
        <f>F274</f>
        <v>1397.9</v>
      </c>
      <c r="G273" s="8">
        <f>G274</f>
        <v>554.29999999999995</v>
      </c>
      <c r="H273" s="8">
        <f>H274</f>
        <v>613</v>
      </c>
    </row>
    <row r="274" spans="1:8" ht="37.5">
      <c r="A274" s="6" t="s">
        <v>396</v>
      </c>
      <c r="B274" s="7" t="s">
        <v>59</v>
      </c>
      <c r="C274" s="7" t="s">
        <v>49</v>
      </c>
      <c r="D274" s="54" t="s">
        <v>397</v>
      </c>
      <c r="E274" s="7" t="s">
        <v>38</v>
      </c>
      <c r="F274" s="8">
        <v>1397.9</v>
      </c>
      <c r="G274" s="8">
        <v>554.29999999999995</v>
      </c>
      <c r="H274" s="8">
        <v>613</v>
      </c>
    </row>
    <row r="275" spans="1:8" ht="56.25">
      <c r="A275" s="6" t="s">
        <v>399</v>
      </c>
      <c r="B275" s="7" t="s">
        <v>59</v>
      </c>
      <c r="C275" s="7" t="s">
        <v>49</v>
      </c>
      <c r="D275" s="54" t="s">
        <v>398</v>
      </c>
      <c r="E275" s="7"/>
      <c r="F275" s="8">
        <f>F276</f>
        <v>193.6</v>
      </c>
      <c r="G275" s="8">
        <f>G276</f>
        <v>202.4</v>
      </c>
      <c r="H275" s="8">
        <f>H276</f>
        <v>211.5</v>
      </c>
    </row>
    <row r="276" spans="1:8" ht="56.25">
      <c r="A276" s="6" t="s">
        <v>400</v>
      </c>
      <c r="B276" s="7" t="s">
        <v>59</v>
      </c>
      <c r="C276" s="7" t="s">
        <v>49</v>
      </c>
      <c r="D276" s="54" t="s">
        <v>398</v>
      </c>
      <c r="E276" s="7" t="s">
        <v>38</v>
      </c>
      <c r="F276" s="8">
        <v>193.6</v>
      </c>
      <c r="G276" s="8">
        <v>202.4</v>
      </c>
      <c r="H276" s="8">
        <v>211.5</v>
      </c>
    </row>
    <row r="277" spans="1:8" ht="75">
      <c r="A277" s="6" t="s">
        <v>373</v>
      </c>
      <c r="B277" s="7" t="s">
        <v>59</v>
      </c>
      <c r="C277" s="7" t="s">
        <v>49</v>
      </c>
      <c r="D277" s="54" t="s">
        <v>401</v>
      </c>
      <c r="E277" s="7"/>
      <c r="F277" s="8">
        <f>F278</f>
        <v>272946.09999999998</v>
      </c>
      <c r="G277" s="8">
        <f>G278</f>
        <v>290555.3</v>
      </c>
      <c r="H277" s="8">
        <f>H278</f>
        <v>297544.09999999998</v>
      </c>
    </row>
    <row r="278" spans="1:8" ht="75">
      <c r="A278" s="6" t="s">
        <v>372</v>
      </c>
      <c r="B278" s="7" t="s">
        <v>59</v>
      </c>
      <c r="C278" s="7" t="s">
        <v>49</v>
      </c>
      <c r="D278" s="54" t="s">
        <v>401</v>
      </c>
      <c r="E278" s="7" t="s">
        <v>38</v>
      </c>
      <c r="F278" s="8">
        <v>272946.09999999998</v>
      </c>
      <c r="G278" s="8">
        <v>290555.3</v>
      </c>
      <c r="H278" s="8">
        <v>297544.09999999998</v>
      </c>
    </row>
    <row r="279" spans="1:8" ht="56.25">
      <c r="A279" s="6" t="s">
        <v>403</v>
      </c>
      <c r="B279" s="7" t="s">
        <v>59</v>
      </c>
      <c r="C279" s="7" t="s">
        <v>49</v>
      </c>
      <c r="D279" s="54" t="s">
        <v>402</v>
      </c>
      <c r="E279" s="7"/>
      <c r="F279" s="8">
        <f>F280</f>
        <v>2836.2</v>
      </c>
      <c r="G279" s="8">
        <f>G280</f>
        <v>3428.4</v>
      </c>
      <c r="H279" s="8">
        <f>H280</f>
        <v>3428.4</v>
      </c>
    </row>
    <row r="280" spans="1:8" ht="56.25">
      <c r="A280" s="6" t="s">
        <v>404</v>
      </c>
      <c r="B280" s="7" t="s">
        <v>59</v>
      </c>
      <c r="C280" s="7" t="s">
        <v>49</v>
      </c>
      <c r="D280" s="54" t="s">
        <v>402</v>
      </c>
      <c r="E280" s="7" t="s">
        <v>38</v>
      </c>
      <c r="F280" s="8">
        <v>2836.2</v>
      </c>
      <c r="G280" s="8">
        <v>3428.4</v>
      </c>
      <c r="H280" s="8">
        <v>3428.4</v>
      </c>
    </row>
    <row r="281" spans="1:8">
      <c r="A281" s="6" t="s">
        <v>407</v>
      </c>
      <c r="B281" s="7" t="s">
        <v>59</v>
      </c>
      <c r="C281" s="7" t="s">
        <v>49</v>
      </c>
      <c r="D281" s="54" t="s">
        <v>405</v>
      </c>
      <c r="E281" s="7"/>
      <c r="F281" s="8">
        <f>F282</f>
        <v>13124.2</v>
      </c>
      <c r="G281" s="8">
        <f>G282</f>
        <v>13436.6</v>
      </c>
      <c r="H281" s="8">
        <f>H282</f>
        <v>13436.6</v>
      </c>
    </row>
    <row r="282" spans="1:8" ht="37.5">
      <c r="A282" s="6" t="s">
        <v>406</v>
      </c>
      <c r="B282" s="7" t="s">
        <v>59</v>
      </c>
      <c r="C282" s="7" t="s">
        <v>49</v>
      </c>
      <c r="D282" s="54" t="s">
        <v>405</v>
      </c>
      <c r="E282" s="7" t="s">
        <v>38</v>
      </c>
      <c r="F282" s="8">
        <v>13124.2</v>
      </c>
      <c r="G282" s="8">
        <v>13436.6</v>
      </c>
      <c r="H282" s="8">
        <v>13436.6</v>
      </c>
    </row>
    <row r="283" spans="1:8">
      <c r="A283" s="6" t="s">
        <v>410</v>
      </c>
      <c r="B283" s="7" t="s">
        <v>59</v>
      </c>
      <c r="C283" s="7" t="s">
        <v>49</v>
      </c>
      <c r="D283" s="54" t="s">
        <v>408</v>
      </c>
      <c r="E283" s="7"/>
      <c r="F283" s="8">
        <f>F284</f>
        <v>20407.099999999999</v>
      </c>
      <c r="G283" s="8">
        <f>G284</f>
        <v>20116.900000000001</v>
      </c>
      <c r="H283" s="8">
        <f>H284</f>
        <v>20116.900000000001</v>
      </c>
    </row>
    <row r="284" spans="1:8" ht="37.5">
      <c r="A284" s="6" t="s">
        <v>409</v>
      </c>
      <c r="B284" s="7" t="s">
        <v>59</v>
      </c>
      <c r="C284" s="7" t="s">
        <v>49</v>
      </c>
      <c r="D284" s="54" t="s">
        <v>408</v>
      </c>
      <c r="E284" s="7" t="s">
        <v>38</v>
      </c>
      <c r="F284" s="8">
        <v>20407.099999999999</v>
      </c>
      <c r="G284" s="8">
        <v>20116.900000000001</v>
      </c>
      <c r="H284" s="8">
        <v>20116.900000000001</v>
      </c>
    </row>
    <row r="285" spans="1:8" ht="37.5">
      <c r="A285" s="14" t="s">
        <v>413</v>
      </c>
      <c r="B285" s="7" t="s">
        <v>59</v>
      </c>
      <c r="C285" s="7" t="s">
        <v>49</v>
      </c>
      <c r="D285" s="54" t="s">
        <v>412</v>
      </c>
      <c r="E285" s="7"/>
      <c r="F285" s="8">
        <f>F286</f>
        <v>1752.1</v>
      </c>
      <c r="G285" s="8">
        <f>G286</f>
        <v>0</v>
      </c>
      <c r="H285" s="8">
        <f>H286</f>
        <v>0</v>
      </c>
    </row>
    <row r="286" spans="1:8" ht="37.5">
      <c r="A286" s="14" t="s">
        <v>411</v>
      </c>
      <c r="B286" s="7" t="s">
        <v>59</v>
      </c>
      <c r="C286" s="7" t="s">
        <v>49</v>
      </c>
      <c r="D286" s="54" t="s">
        <v>412</v>
      </c>
      <c r="E286" s="7" t="s">
        <v>38</v>
      </c>
      <c r="F286" s="8">
        <v>1752.1</v>
      </c>
      <c r="G286" s="8">
        <v>0</v>
      </c>
      <c r="H286" s="8">
        <v>0</v>
      </c>
    </row>
    <row r="287" spans="1:8" ht="37.5">
      <c r="A287" s="14" t="s">
        <v>415</v>
      </c>
      <c r="B287" s="7" t="s">
        <v>59</v>
      </c>
      <c r="C287" s="7" t="s">
        <v>49</v>
      </c>
      <c r="D287" s="54" t="s">
        <v>412</v>
      </c>
      <c r="E287" s="7"/>
      <c r="F287" s="8">
        <f>F288</f>
        <v>2092.6</v>
      </c>
      <c r="G287" s="8">
        <f>G288</f>
        <v>0</v>
      </c>
      <c r="H287" s="8">
        <f>H288</f>
        <v>0</v>
      </c>
    </row>
    <row r="288" spans="1:8" ht="37.5">
      <c r="A288" s="14" t="s">
        <v>414</v>
      </c>
      <c r="B288" s="7" t="s">
        <v>59</v>
      </c>
      <c r="C288" s="7" t="s">
        <v>49</v>
      </c>
      <c r="D288" s="54" t="s">
        <v>412</v>
      </c>
      <c r="E288" s="7" t="s">
        <v>38</v>
      </c>
      <c r="F288" s="8">
        <v>2092.6</v>
      </c>
      <c r="G288" s="8">
        <v>0</v>
      </c>
      <c r="H288" s="8">
        <v>0</v>
      </c>
    </row>
    <row r="289" spans="1:8" ht="37.5">
      <c r="A289" s="6" t="s">
        <v>418</v>
      </c>
      <c r="B289" s="7" t="s">
        <v>59</v>
      </c>
      <c r="C289" s="7" t="s">
        <v>49</v>
      </c>
      <c r="D289" s="54" t="s">
        <v>416</v>
      </c>
      <c r="E289" s="7"/>
      <c r="F289" s="8">
        <f>F290</f>
        <v>647.9</v>
      </c>
      <c r="G289" s="8">
        <f>G290</f>
        <v>647.9</v>
      </c>
      <c r="H289" s="8">
        <f>H290</f>
        <v>647.9</v>
      </c>
    </row>
    <row r="290" spans="1:8" ht="37.5">
      <c r="A290" s="6" t="s">
        <v>417</v>
      </c>
      <c r="B290" s="7" t="s">
        <v>59</v>
      </c>
      <c r="C290" s="7" t="s">
        <v>49</v>
      </c>
      <c r="D290" s="54" t="s">
        <v>416</v>
      </c>
      <c r="E290" s="7" t="s">
        <v>38</v>
      </c>
      <c r="F290" s="8">
        <v>647.9</v>
      </c>
      <c r="G290" s="8">
        <v>647.9</v>
      </c>
      <c r="H290" s="8">
        <v>647.9</v>
      </c>
    </row>
    <row r="291" spans="1:8" ht="37.5">
      <c r="A291" s="6" t="s">
        <v>420</v>
      </c>
      <c r="B291" s="7" t="s">
        <v>59</v>
      </c>
      <c r="C291" s="7" t="s">
        <v>49</v>
      </c>
      <c r="D291" s="54" t="s">
        <v>421</v>
      </c>
      <c r="E291" s="7"/>
      <c r="F291" s="8">
        <f>F292</f>
        <v>5116.3999999999996</v>
      </c>
      <c r="G291" s="8">
        <f>G292</f>
        <v>5321.1</v>
      </c>
      <c r="H291" s="8">
        <f>H292</f>
        <v>5321.1</v>
      </c>
    </row>
    <row r="292" spans="1:8" ht="37.5">
      <c r="A292" s="6" t="s">
        <v>419</v>
      </c>
      <c r="B292" s="7" t="s">
        <v>59</v>
      </c>
      <c r="C292" s="7" t="s">
        <v>49</v>
      </c>
      <c r="D292" s="54" t="s">
        <v>421</v>
      </c>
      <c r="E292" s="7" t="s">
        <v>38</v>
      </c>
      <c r="F292" s="8">
        <v>5116.3999999999996</v>
      </c>
      <c r="G292" s="8">
        <v>5321.1</v>
      </c>
      <c r="H292" s="8">
        <v>5321.1</v>
      </c>
    </row>
    <row r="293" spans="1:8" s="18" customFormat="1">
      <c r="A293" s="3" t="s">
        <v>84</v>
      </c>
      <c r="B293" s="36" t="s">
        <v>59</v>
      </c>
      <c r="C293" s="36" t="s">
        <v>51</v>
      </c>
      <c r="D293" s="44"/>
      <c r="E293" s="24"/>
      <c r="F293" s="45">
        <f>F294+F307+F311</f>
        <v>107542.9</v>
      </c>
      <c r="G293" s="45">
        <f t="shared" ref="G293:H293" si="48">G294+G307+G311</f>
        <v>49809.1</v>
      </c>
      <c r="H293" s="45">
        <f t="shared" si="48"/>
        <v>43245.799999999996</v>
      </c>
    </row>
    <row r="294" spans="1:8" s="19" customFormat="1" ht="19.5">
      <c r="A294" s="4" t="s">
        <v>359</v>
      </c>
      <c r="B294" s="49" t="s">
        <v>59</v>
      </c>
      <c r="C294" s="49" t="s">
        <v>51</v>
      </c>
      <c r="D294" s="48" t="s">
        <v>49</v>
      </c>
      <c r="E294" s="25"/>
      <c r="F294" s="50">
        <f>F295</f>
        <v>40817.099999999991</v>
      </c>
      <c r="G294" s="50">
        <f t="shared" ref="G294:H294" si="49">G295</f>
        <v>29365.399999999998</v>
      </c>
      <c r="H294" s="50">
        <f t="shared" si="49"/>
        <v>25418.6</v>
      </c>
    </row>
    <row r="295" spans="1:8" s="20" customFormat="1">
      <c r="A295" s="5" t="s">
        <v>424</v>
      </c>
      <c r="B295" s="52" t="s">
        <v>59</v>
      </c>
      <c r="C295" s="52" t="s">
        <v>51</v>
      </c>
      <c r="D295" s="51" t="s">
        <v>426</v>
      </c>
      <c r="E295" s="26"/>
      <c r="F295" s="53">
        <f>F296+F298+F303+F305</f>
        <v>40817.099999999991</v>
      </c>
      <c r="G295" s="53">
        <f t="shared" ref="G295:H295" si="50">G296+G298+G303+G305</f>
        <v>29365.399999999998</v>
      </c>
      <c r="H295" s="53">
        <f t="shared" si="50"/>
        <v>25418.6</v>
      </c>
    </row>
    <row r="296" spans="1:8" ht="37.5">
      <c r="A296" s="6" t="s">
        <v>425</v>
      </c>
      <c r="B296" s="7" t="s">
        <v>59</v>
      </c>
      <c r="C296" s="7" t="s">
        <v>51</v>
      </c>
      <c r="D296" s="54" t="s">
        <v>427</v>
      </c>
      <c r="E296" s="23"/>
      <c r="F296" s="8">
        <f>F297</f>
        <v>16430</v>
      </c>
      <c r="G296" s="8">
        <f>G297</f>
        <v>16430</v>
      </c>
      <c r="H296" s="8">
        <f>H297</f>
        <v>16430</v>
      </c>
    </row>
    <row r="297" spans="1:8" ht="37.5">
      <c r="A297" s="6" t="s">
        <v>188</v>
      </c>
      <c r="B297" s="7" t="s">
        <v>59</v>
      </c>
      <c r="C297" s="7" t="s">
        <v>51</v>
      </c>
      <c r="D297" s="54" t="s">
        <v>427</v>
      </c>
      <c r="E297" s="23" t="s">
        <v>38</v>
      </c>
      <c r="F297" s="8">
        <v>16430</v>
      </c>
      <c r="G297" s="8">
        <v>16430</v>
      </c>
      <c r="H297" s="8">
        <v>16430</v>
      </c>
    </row>
    <row r="298" spans="1:8">
      <c r="A298" s="6" t="s">
        <v>429</v>
      </c>
      <c r="B298" s="7" t="s">
        <v>59</v>
      </c>
      <c r="C298" s="7" t="s">
        <v>51</v>
      </c>
      <c r="D298" s="54" t="s">
        <v>430</v>
      </c>
      <c r="E298" s="7"/>
      <c r="F298" s="8">
        <f>F299+F300+F301+F302</f>
        <v>19039.399999999998</v>
      </c>
      <c r="G298" s="8">
        <f>G299+G300+G301+G302</f>
        <v>9256.1</v>
      </c>
      <c r="H298" s="8">
        <f>H299+H300+H301+H302</f>
        <v>5161.6000000000004</v>
      </c>
    </row>
    <row r="299" spans="1:8">
      <c r="A299" s="6" t="s">
        <v>428</v>
      </c>
      <c r="B299" s="7" t="s">
        <v>59</v>
      </c>
      <c r="C299" s="7" t="s">
        <v>51</v>
      </c>
      <c r="D299" s="54" t="s">
        <v>430</v>
      </c>
      <c r="E299" s="7" t="s">
        <v>38</v>
      </c>
      <c r="F299" s="8">
        <v>18629.8</v>
      </c>
      <c r="G299" s="8">
        <v>9256.1</v>
      </c>
      <c r="H299" s="8">
        <v>5161.6000000000004</v>
      </c>
    </row>
    <row r="300" spans="1:8">
      <c r="A300" s="6" t="s">
        <v>431</v>
      </c>
      <c r="B300" s="7" t="s">
        <v>59</v>
      </c>
      <c r="C300" s="7" t="s">
        <v>51</v>
      </c>
      <c r="D300" s="54" t="s">
        <v>430</v>
      </c>
      <c r="E300" s="7" t="s">
        <v>45</v>
      </c>
      <c r="F300" s="87">
        <v>123</v>
      </c>
      <c r="G300" s="8">
        <v>0</v>
      </c>
      <c r="H300" s="8">
        <v>0</v>
      </c>
    </row>
    <row r="301" spans="1:8" ht="37.5">
      <c r="A301" s="6" t="s">
        <v>432</v>
      </c>
      <c r="B301" s="7" t="s">
        <v>59</v>
      </c>
      <c r="C301" s="7" t="s">
        <v>51</v>
      </c>
      <c r="D301" s="54" t="s">
        <v>430</v>
      </c>
      <c r="E301" s="7" t="s">
        <v>37</v>
      </c>
      <c r="F301" s="87">
        <v>123</v>
      </c>
      <c r="G301" s="8">
        <v>0</v>
      </c>
      <c r="H301" s="8">
        <v>0</v>
      </c>
    </row>
    <row r="302" spans="1:8" ht="37.5">
      <c r="A302" s="6" t="s">
        <v>433</v>
      </c>
      <c r="B302" s="7" t="s">
        <v>59</v>
      </c>
      <c r="C302" s="7" t="s">
        <v>51</v>
      </c>
      <c r="D302" s="54" t="s">
        <v>430</v>
      </c>
      <c r="E302" s="7" t="s">
        <v>41</v>
      </c>
      <c r="F302" s="87">
        <v>163.6</v>
      </c>
      <c r="G302" s="8">
        <v>0</v>
      </c>
      <c r="H302" s="8">
        <v>0</v>
      </c>
    </row>
    <row r="303" spans="1:8" ht="75">
      <c r="A303" s="6" t="s">
        <v>373</v>
      </c>
      <c r="B303" s="7" t="s">
        <v>59</v>
      </c>
      <c r="C303" s="7" t="s">
        <v>51</v>
      </c>
      <c r="D303" s="54" t="s">
        <v>434</v>
      </c>
      <c r="E303" s="7"/>
      <c r="F303" s="8">
        <f>F304</f>
        <v>3523.7</v>
      </c>
      <c r="G303" s="8">
        <f>G304</f>
        <v>3679.3</v>
      </c>
      <c r="H303" s="8">
        <f>H304</f>
        <v>3827</v>
      </c>
    </row>
    <row r="304" spans="1:8" ht="75">
      <c r="A304" s="6" t="s">
        <v>372</v>
      </c>
      <c r="B304" s="7" t="s">
        <v>59</v>
      </c>
      <c r="C304" s="7" t="s">
        <v>51</v>
      </c>
      <c r="D304" s="54" t="s">
        <v>434</v>
      </c>
      <c r="E304" s="7" t="s">
        <v>38</v>
      </c>
      <c r="F304" s="8">
        <v>3523.7</v>
      </c>
      <c r="G304" s="8">
        <v>3679.3</v>
      </c>
      <c r="H304" s="8">
        <v>3827</v>
      </c>
    </row>
    <row r="305" spans="1:8" ht="37.5">
      <c r="A305" s="14" t="s">
        <v>437</v>
      </c>
      <c r="B305" s="7" t="s">
        <v>59</v>
      </c>
      <c r="C305" s="7" t="s">
        <v>51</v>
      </c>
      <c r="D305" s="54" t="s">
        <v>435</v>
      </c>
      <c r="E305" s="7"/>
      <c r="F305" s="8">
        <f>F306</f>
        <v>1824</v>
      </c>
      <c r="G305" s="8">
        <f>G306</f>
        <v>0</v>
      </c>
      <c r="H305" s="8">
        <f>H306</f>
        <v>0</v>
      </c>
    </row>
    <row r="306" spans="1:8" ht="37.5">
      <c r="A306" s="14" t="s">
        <v>436</v>
      </c>
      <c r="B306" s="7" t="s">
        <v>59</v>
      </c>
      <c r="C306" s="7" t="s">
        <v>51</v>
      </c>
      <c r="D306" s="54" t="s">
        <v>435</v>
      </c>
      <c r="E306" s="7" t="s">
        <v>38</v>
      </c>
      <c r="F306" s="8">
        <v>1824</v>
      </c>
      <c r="G306" s="8"/>
      <c r="H306" s="8"/>
    </row>
    <row r="307" spans="1:8" s="19" customFormat="1" ht="19.5">
      <c r="A307" s="11" t="s">
        <v>438</v>
      </c>
      <c r="B307" s="49" t="s">
        <v>59</v>
      </c>
      <c r="C307" s="49" t="s">
        <v>51</v>
      </c>
      <c r="D307" s="48" t="s">
        <v>69</v>
      </c>
      <c r="E307" s="25"/>
      <c r="F307" s="50">
        <f t="shared" ref="F307:H309" si="51">F308</f>
        <v>35473.5</v>
      </c>
      <c r="G307" s="50">
        <f t="shared" si="51"/>
        <v>10443.700000000001</v>
      </c>
      <c r="H307" s="50">
        <f t="shared" si="51"/>
        <v>7827.2</v>
      </c>
    </row>
    <row r="308" spans="1:8" s="20" customFormat="1">
      <c r="A308" s="12" t="s">
        <v>439</v>
      </c>
      <c r="B308" s="52" t="s">
        <v>59</v>
      </c>
      <c r="C308" s="52" t="s">
        <v>51</v>
      </c>
      <c r="D308" s="51" t="s">
        <v>440</v>
      </c>
      <c r="E308" s="26"/>
      <c r="F308" s="53">
        <f t="shared" si="51"/>
        <v>35473.5</v>
      </c>
      <c r="G308" s="53">
        <f t="shared" si="51"/>
        <v>10443.700000000001</v>
      </c>
      <c r="H308" s="53">
        <f t="shared" si="51"/>
        <v>7827.2</v>
      </c>
    </row>
    <row r="309" spans="1:8" ht="37.5">
      <c r="A309" s="14" t="s">
        <v>425</v>
      </c>
      <c r="B309" s="7" t="s">
        <v>59</v>
      </c>
      <c r="C309" s="7" t="s">
        <v>51</v>
      </c>
      <c r="D309" s="54" t="s">
        <v>441</v>
      </c>
      <c r="E309" s="23"/>
      <c r="F309" s="8">
        <f t="shared" si="51"/>
        <v>35473.5</v>
      </c>
      <c r="G309" s="8">
        <f t="shared" si="51"/>
        <v>10443.700000000001</v>
      </c>
      <c r="H309" s="8">
        <f t="shared" si="51"/>
        <v>7827.2</v>
      </c>
    </row>
    <row r="310" spans="1:8" ht="37.5">
      <c r="A310" s="14" t="s">
        <v>188</v>
      </c>
      <c r="B310" s="7" t="s">
        <v>59</v>
      </c>
      <c r="C310" s="7" t="s">
        <v>51</v>
      </c>
      <c r="D310" s="54" t="s">
        <v>441</v>
      </c>
      <c r="E310" s="7" t="s">
        <v>38</v>
      </c>
      <c r="F310" s="8">
        <v>35473.5</v>
      </c>
      <c r="G310" s="8">
        <v>10443.700000000001</v>
      </c>
      <c r="H310" s="8">
        <v>7827.2</v>
      </c>
    </row>
    <row r="311" spans="1:8" s="19" customFormat="1" ht="19.5">
      <c r="A311" s="4" t="s">
        <v>126</v>
      </c>
      <c r="B311" s="49" t="s">
        <v>59</v>
      </c>
      <c r="C311" s="49" t="s">
        <v>51</v>
      </c>
      <c r="D311" s="48" t="s">
        <v>73</v>
      </c>
      <c r="E311" s="25"/>
      <c r="F311" s="50">
        <f>F312</f>
        <v>31252.3</v>
      </c>
      <c r="G311" s="50">
        <f>G312</f>
        <v>10000</v>
      </c>
      <c r="H311" s="50">
        <f>H312</f>
        <v>10000</v>
      </c>
    </row>
    <row r="312" spans="1:8" s="20" customFormat="1">
      <c r="A312" s="12" t="s">
        <v>442</v>
      </c>
      <c r="B312" s="52" t="s">
        <v>59</v>
      </c>
      <c r="C312" s="52" t="s">
        <v>51</v>
      </c>
      <c r="D312" s="51" t="s">
        <v>443</v>
      </c>
      <c r="E312" s="26"/>
      <c r="F312" s="53">
        <f>F313</f>
        <v>31252.3</v>
      </c>
      <c r="G312" s="53">
        <f t="shared" ref="G312:H312" si="52">G313</f>
        <v>10000</v>
      </c>
      <c r="H312" s="53">
        <f t="shared" si="52"/>
        <v>10000</v>
      </c>
    </row>
    <row r="313" spans="1:8" ht="37.5">
      <c r="A313" s="6" t="s">
        <v>188</v>
      </c>
      <c r="B313" s="7" t="s">
        <v>59</v>
      </c>
      <c r="C313" s="7" t="s">
        <v>51</v>
      </c>
      <c r="D313" s="54" t="s">
        <v>444</v>
      </c>
      <c r="E313" s="23"/>
      <c r="F313" s="8">
        <f>F314</f>
        <v>31252.3</v>
      </c>
      <c r="G313" s="8">
        <f>G314</f>
        <v>10000</v>
      </c>
      <c r="H313" s="8">
        <f>H314</f>
        <v>10000</v>
      </c>
    </row>
    <row r="314" spans="1:8" ht="37.5">
      <c r="A314" s="6" t="s">
        <v>188</v>
      </c>
      <c r="B314" s="7" t="s">
        <v>59</v>
      </c>
      <c r="C314" s="7" t="s">
        <v>51</v>
      </c>
      <c r="D314" s="54" t="s">
        <v>444</v>
      </c>
      <c r="E314" s="7" t="s">
        <v>38</v>
      </c>
      <c r="F314" s="8">
        <v>31252.3</v>
      </c>
      <c r="G314" s="8">
        <v>10000</v>
      </c>
      <c r="H314" s="8">
        <v>10000</v>
      </c>
    </row>
    <row r="315" spans="1:8" s="18" customFormat="1">
      <c r="A315" s="3" t="s">
        <v>85</v>
      </c>
      <c r="B315" s="36" t="s">
        <v>59</v>
      </c>
      <c r="C315" s="36" t="s">
        <v>59</v>
      </c>
      <c r="D315" s="44"/>
      <c r="E315" s="24"/>
      <c r="F315" s="45">
        <f>F316</f>
        <v>219.2</v>
      </c>
      <c r="G315" s="45">
        <f t="shared" ref="G315:H315" si="53">G316</f>
        <v>219.2</v>
      </c>
      <c r="H315" s="45">
        <f t="shared" si="53"/>
        <v>219.2</v>
      </c>
    </row>
    <row r="316" spans="1:8" s="19" customFormat="1" ht="19.5">
      <c r="A316" s="4" t="s">
        <v>445</v>
      </c>
      <c r="B316" s="49" t="s">
        <v>59</v>
      </c>
      <c r="C316" s="49" t="s">
        <v>59</v>
      </c>
      <c r="D316" s="48" t="s">
        <v>51</v>
      </c>
      <c r="E316" s="25"/>
      <c r="F316" s="50">
        <f>F317+F320</f>
        <v>219.2</v>
      </c>
      <c r="G316" s="50">
        <f>G317+G320</f>
        <v>219.2</v>
      </c>
      <c r="H316" s="50">
        <f>H317+H320</f>
        <v>219.2</v>
      </c>
    </row>
    <row r="317" spans="1:8" s="20" customFormat="1">
      <c r="A317" s="12" t="s">
        <v>446</v>
      </c>
      <c r="B317" s="52" t="s">
        <v>59</v>
      </c>
      <c r="C317" s="52" t="s">
        <v>59</v>
      </c>
      <c r="D317" s="51" t="s">
        <v>449</v>
      </c>
      <c r="E317" s="26"/>
      <c r="F317" s="53">
        <f t="shared" ref="F317:H318" si="54">F318</f>
        <v>159.5</v>
      </c>
      <c r="G317" s="53">
        <f t="shared" si="54"/>
        <v>159.5</v>
      </c>
      <c r="H317" s="53">
        <f t="shared" si="54"/>
        <v>159.5</v>
      </c>
    </row>
    <row r="318" spans="1:8">
      <c r="A318" s="6" t="s">
        <v>448</v>
      </c>
      <c r="B318" s="7" t="s">
        <v>59</v>
      </c>
      <c r="C318" s="7" t="s">
        <v>59</v>
      </c>
      <c r="D318" s="54" t="s">
        <v>450</v>
      </c>
      <c r="E318" s="23"/>
      <c r="F318" s="8">
        <f t="shared" si="54"/>
        <v>159.5</v>
      </c>
      <c r="G318" s="8">
        <f t="shared" si="54"/>
        <v>159.5</v>
      </c>
      <c r="H318" s="8">
        <f t="shared" si="54"/>
        <v>159.5</v>
      </c>
    </row>
    <row r="319" spans="1:8" ht="29.25" customHeight="1">
      <c r="A319" s="6" t="s">
        <v>447</v>
      </c>
      <c r="B319" s="7" t="s">
        <v>59</v>
      </c>
      <c r="C319" s="7" t="s">
        <v>59</v>
      </c>
      <c r="D319" s="54" t="s">
        <v>450</v>
      </c>
      <c r="E319" s="7" t="s">
        <v>33</v>
      </c>
      <c r="F319" s="8">
        <v>159.5</v>
      </c>
      <c r="G319" s="8">
        <v>159.5</v>
      </c>
      <c r="H319" s="8">
        <v>159.5</v>
      </c>
    </row>
    <row r="320" spans="1:8" s="20" customFormat="1" ht="37.5">
      <c r="A320" s="12" t="s">
        <v>453</v>
      </c>
      <c r="B320" s="52" t="s">
        <v>59</v>
      </c>
      <c r="C320" s="52" t="s">
        <v>59</v>
      </c>
      <c r="D320" s="51" t="s">
        <v>451</v>
      </c>
      <c r="E320" s="26"/>
      <c r="F320" s="53">
        <f t="shared" ref="F320:H321" si="55">F321</f>
        <v>59.7</v>
      </c>
      <c r="G320" s="53">
        <f t="shared" si="55"/>
        <v>59.7</v>
      </c>
      <c r="H320" s="53">
        <f t="shared" si="55"/>
        <v>59.7</v>
      </c>
    </row>
    <row r="321" spans="1:8">
      <c r="A321" s="6" t="s">
        <v>448</v>
      </c>
      <c r="B321" s="7" t="s">
        <v>59</v>
      </c>
      <c r="C321" s="7" t="s">
        <v>59</v>
      </c>
      <c r="D321" s="54" t="s">
        <v>452</v>
      </c>
      <c r="E321" s="23"/>
      <c r="F321" s="8">
        <f t="shared" si="55"/>
        <v>59.7</v>
      </c>
      <c r="G321" s="8">
        <f t="shared" si="55"/>
        <v>59.7</v>
      </c>
      <c r="H321" s="8">
        <f t="shared" si="55"/>
        <v>59.7</v>
      </c>
    </row>
    <row r="322" spans="1:8" ht="26.25" customHeight="1">
      <c r="A322" s="6" t="s">
        <v>447</v>
      </c>
      <c r="B322" s="7" t="s">
        <v>59</v>
      </c>
      <c r="C322" s="7" t="s">
        <v>59</v>
      </c>
      <c r="D322" s="54" t="s">
        <v>452</v>
      </c>
      <c r="E322" s="7" t="s">
        <v>33</v>
      </c>
      <c r="F322" s="8">
        <v>59.7</v>
      </c>
      <c r="G322" s="8">
        <v>59.7</v>
      </c>
      <c r="H322" s="8">
        <v>59.7</v>
      </c>
    </row>
    <row r="323" spans="1:8" s="18" customFormat="1">
      <c r="A323" s="3" t="s">
        <v>86</v>
      </c>
      <c r="B323" s="36" t="s">
        <v>59</v>
      </c>
      <c r="C323" s="36" t="s">
        <v>68</v>
      </c>
      <c r="D323" s="44"/>
      <c r="E323" s="24"/>
      <c r="F323" s="45">
        <f>F324+F340+F349</f>
        <v>40596.300000000003</v>
      </c>
      <c r="G323" s="45">
        <f>G324+G340+G349</f>
        <v>39309.599999999999</v>
      </c>
      <c r="H323" s="45">
        <f>H324+H340+H349</f>
        <v>35655.699999999997</v>
      </c>
    </row>
    <row r="324" spans="1:8" s="19" customFormat="1" ht="19.5">
      <c r="A324" s="4" t="s">
        <v>359</v>
      </c>
      <c r="B324" s="49" t="s">
        <v>59</v>
      </c>
      <c r="C324" s="49" t="s">
        <v>68</v>
      </c>
      <c r="D324" s="48" t="s">
        <v>49</v>
      </c>
      <c r="E324" s="25"/>
      <c r="F324" s="50">
        <f>F325</f>
        <v>25309.300000000003</v>
      </c>
      <c r="G324" s="50">
        <f>G325</f>
        <v>23920.799999999999</v>
      </c>
      <c r="H324" s="50">
        <f>H325</f>
        <v>19652.699999999997</v>
      </c>
    </row>
    <row r="325" spans="1:8" s="20" customFormat="1">
      <c r="A325" s="5" t="s">
        <v>375</v>
      </c>
      <c r="B325" s="52" t="s">
        <v>59</v>
      </c>
      <c r="C325" s="52" t="s">
        <v>68</v>
      </c>
      <c r="D325" s="51" t="s">
        <v>374</v>
      </c>
      <c r="E325" s="26"/>
      <c r="F325" s="53">
        <f>F326+F328+F331+F335+F338</f>
        <v>25309.300000000003</v>
      </c>
      <c r="G325" s="53">
        <f t="shared" ref="G325:H325" si="56">G326+G328+G331+G335+G338</f>
        <v>23920.799999999999</v>
      </c>
      <c r="H325" s="53">
        <f t="shared" si="56"/>
        <v>19652.699999999997</v>
      </c>
    </row>
    <row r="326" spans="1:8">
      <c r="A326" s="6" t="s">
        <v>161</v>
      </c>
      <c r="B326" s="7" t="s">
        <v>59</v>
      </c>
      <c r="C326" s="7" t="s">
        <v>68</v>
      </c>
      <c r="D326" s="54" t="s">
        <v>454</v>
      </c>
      <c r="E326" s="23"/>
      <c r="F326" s="8">
        <f>F327</f>
        <v>5890.5</v>
      </c>
      <c r="G326" s="8">
        <f>G327</f>
        <v>5960.9</v>
      </c>
      <c r="H326" s="8">
        <f>H327</f>
        <v>6164.2</v>
      </c>
    </row>
    <row r="327" spans="1:8" ht="37.5">
      <c r="A327" s="6" t="s">
        <v>131</v>
      </c>
      <c r="B327" s="7" t="s">
        <v>59</v>
      </c>
      <c r="C327" s="7" t="s">
        <v>68</v>
      </c>
      <c r="D327" s="54" t="s">
        <v>454</v>
      </c>
      <c r="E327" s="7" t="s">
        <v>32</v>
      </c>
      <c r="F327" s="8">
        <v>5890.5</v>
      </c>
      <c r="G327" s="8">
        <v>5960.9</v>
      </c>
      <c r="H327" s="8">
        <v>6164.2</v>
      </c>
    </row>
    <row r="328" spans="1:8" ht="37.5">
      <c r="A328" s="6" t="s">
        <v>136</v>
      </c>
      <c r="B328" s="7" t="s">
        <v>59</v>
      </c>
      <c r="C328" s="7" t="s">
        <v>68</v>
      </c>
      <c r="D328" s="54" t="s">
        <v>455</v>
      </c>
      <c r="E328" s="7"/>
      <c r="F328" s="8">
        <f>F329+F330</f>
        <v>474.59999999999997</v>
      </c>
      <c r="G328" s="8">
        <f t="shared" ref="G328:H328" si="57">G329+G330</f>
        <v>485.2</v>
      </c>
      <c r="H328" s="8">
        <f t="shared" si="57"/>
        <v>496.29999999999995</v>
      </c>
    </row>
    <row r="329" spans="1:8" ht="37.5">
      <c r="A329" s="6" t="s">
        <v>134</v>
      </c>
      <c r="B329" s="7" t="s">
        <v>59</v>
      </c>
      <c r="C329" s="7" t="s">
        <v>68</v>
      </c>
      <c r="D329" s="54" t="s">
        <v>455</v>
      </c>
      <c r="E329" s="7" t="s">
        <v>33</v>
      </c>
      <c r="F329" s="8">
        <v>462.7</v>
      </c>
      <c r="G329" s="8">
        <v>473.3</v>
      </c>
      <c r="H329" s="8">
        <v>484.4</v>
      </c>
    </row>
    <row r="330" spans="1:8" ht="37.5">
      <c r="A330" s="6" t="s">
        <v>135</v>
      </c>
      <c r="B330" s="7" t="s">
        <v>59</v>
      </c>
      <c r="C330" s="7" t="s">
        <v>68</v>
      </c>
      <c r="D330" s="54" t="s">
        <v>455</v>
      </c>
      <c r="E330" s="7" t="s">
        <v>34</v>
      </c>
      <c r="F330" s="8">
        <v>11.9</v>
      </c>
      <c r="G330" s="8">
        <v>11.9</v>
      </c>
      <c r="H330" s="8">
        <v>11.9</v>
      </c>
    </row>
    <row r="331" spans="1:8" ht="37.5">
      <c r="A331" s="6" t="s">
        <v>173</v>
      </c>
      <c r="B331" s="7" t="s">
        <v>59</v>
      </c>
      <c r="C331" s="7" t="s">
        <v>68</v>
      </c>
      <c r="D331" s="54" t="s">
        <v>456</v>
      </c>
      <c r="E331" s="7"/>
      <c r="F331" s="8">
        <f>SUM(F332:F334)</f>
        <v>14884.7</v>
      </c>
      <c r="G331" s="8">
        <f>SUM(G332:G334)</f>
        <v>15289</v>
      </c>
      <c r="H331" s="8">
        <f>SUM(H332:H334)</f>
        <v>10719.1</v>
      </c>
    </row>
    <row r="332" spans="1:8" ht="56.25">
      <c r="A332" s="6" t="s">
        <v>170</v>
      </c>
      <c r="B332" s="7" t="s">
        <v>59</v>
      </c>
      <c r="C332" s="7" t="s">
        <v>68</v>
      </c>
      <c r="D332" s="54" t="s">
        <v>456</v>
      </c>
      <c r="E332" s="7" t="s">
        <v>32</v>
      </c>
      <c r="F332" s="8">
        <v>4914.8</v>
      </c>
      <c r="G332" s="8">
        <v>4938.7</v>
      </c>
      <c r="H332" s="8">
        <v>4963.6000000000004</v>
      </c>
    </row>
    <row r="333" spans="1:8" ht="56.25">
      <c r="A333" s="6" t="s">
        <v>171</v>
      </c>
      <c r="B333" s="7" t="s">
        <v>59</v>
      </c>
      <c r="C333" s="7" t="s">
        <v>68</v>
      </c>
      <c r="D333" s="54" t="s">
        <v>456</v>
      </c>
      <c r="E333" s="7" t="s">
        <v>33</v>
      </c>
      <c r="F333" s="8">
        <v>38.4</v>
      </c>
      <c r="G333" s="8">
        <v>38.4</v>
      </c>
      <c r="H333" s="8">
        <v>38.4</v>
      </c>
    </row>
    <row r="334" spans="1:8" ht="37.5">
      <c r="A334" s="6" t="s">
        <v>457</v>
      </c>
      <c r="B334" s="7" t="s">
        <v>59</v>
      </c>
      <c r="C334" s="7" t="s">
        <v>68</v>
      </c>
      <c r="D334" s="54" t="s">
        <v>456</v>
      </c>
      <c r="E334" s="7" t="s">
        <v>38</v>
      </c>
      <c r="F334" s="8">
        <v>9931.5</v>
      </c>
      <c r="G334" s="8">
        <v>10311.9</v>
      </c>
      <c r="H334" s="8">
        <v>5717.1</v>
      </c>
    </row>
    <row r="335" spans="1:8">
      <c r="A335" s="6" t="s">
        <v>460</v>
      </c>
      <c r="B335" s="7" t="s">
        <v>59</v>
      </c>
      <c r="C335" s="7" t="s">
        <v>68</v>
      </c>
      <c r="D335" s="54" t="s">
        <v>461</v>
      </c>
      <c r="E335" s="7"/>
      <c r="F335" s="8">
        <f>F336+F337</f>
        <v>2101.6</v>
      </c>
      <c r="G335" s="8">
        <f>G336+G337</f>
        <v>2185.6999999999998</v>
      </c>
      <c r="H335" s="8">
        <f>H336+H337</f>
        <v>2273.1</v>
      </c>
    </row>
    <row r="336" spans="1:8">
      <c r="A336" s="6" t="s">
        <v>458</v>
      </c>
      <c r="B336" s="7" t="s">
        <v>59</v>
      </c>
      <c r="C336" s="7" t="s">
        <v>68</v>
      </c>
      <c r="D336" s="54" t="s">
        <v>461</v>
      </c>
      <c r="E336" s="7" t="s">
        <v>32</v>
      </c>
      <c r="F336" s="8">
        <v>2101.5</v>
      </c>
      <c r="G336" s="8">
        <v>2185.6999999999998</v>
      </c>
      <c r="H336" s="8">
        <v>2273.1</v>
      </c>
    </row>
    <row r="337" spans="1:8">
      <c r="A337" s="6" t="s">
        <v>459</v>
      </c>
      <c r="B337" s="7" t="s">
        <v>59</v>
      </c>
      <c r="C337" s="7" t="s">
        <v>68</v>
      </c>
      <c r="D337" s="54" t="s">
        <v>461</v>
      </c>
      <c r="E337" s="7" t="s">
        <v>34</v>
      </c>
      <c r="F337" s="8">
        <v>0.1</v>
      </c>
      <c r="G337" s="8">
        <v>0</v>
      </c>
      <c r="H337" s="8">
        <v>0</v>
      </c>
    </row>
    <row r="338" spans="1:8" ht="37.5">
      <c r="A338" s="6" t="s">
        <v>464</v>
      </c>
      <c r="B338" s="7" t="s">
        <v>59</v>
      </c>
      <c r="C338" s="7" t="s">
        <v>68</v>
      </c>
      <c r="D338" s="54" t="s">
        <v>462</v>
      </c>
      <c r="E338" s="7"/>
      <c r="F338" s="8">
        <f>F339</f>
        <v>1957.9</v>
      </c>
      <c r="G338" s="8">
        <f>G339</f>
        <v>0</v>
      </c>
      <c r="H338" s="8">
        <f>H339</f>
        <v>0</v>
      </c>
    </row>
    <row r="339" spans="1:8" ht="37.5">
      <c r="A339" s="6" t="s">
        <v>463</v>
      </c>
      <c r="B339" s="7" t="s">
        <v>59</v>
      </c>
      <c r="C339" s="7" t="s">
        <v>68</v>
      </c>
      <c r="D339" s="54" t="s">
        <v>462</v>
      </c>
      <c r="E339" s="7" t="s">
        <v>38</v>
      </c>
      <c r="F339" s="8">
        <v>1957.9</v>
      </c>
      <c r="G339" s="8">
        <v>0</v>
      </c>
      <c r="H339" s="8">
        <v>0</v>
      </c>
    </row>
    <row r="340" spans="1:8" s="19" customFormat="1" ht="19.5">
      <c r="A340" s="61" t="s">
        <v>466</v>
      </c>
      <c r="B340" s="49" t="s">
        <v>59</v>
      </c>
      <c r="C340" s="49" t="s">
        <v>68</v>
      </c>
      <c r="D340" s="48" t="s">
        <v>53</v>
      </c>
      <c r="E340" s="49"/>
      <c r="F340" s="50">
        <f>F341</f>
        <v>14796.9</v>
      </c>
      <c r="G340" s="50">
        <f>G341</f>
        <v>15388.800000000001</v>
      </c>
      <c r="H340" s="50">
        <f>H341</f>
        <v>16003</v>
      </c>
    </row>
    <row r="341" spans="1:8" s="20" customFormat="1">
      <c r="A341" s="5" t="s">
        <v>467</v>
      </c>
      <c r="B341" s="52" t="s">
        <v>59</v>
      </c>
      <c r="C341" s="52" t="s">
        <v>68</v>
      </c>
      <c r="D341" s="51" t="s">
        <v>465</v>
      </c>
      <c r="E341" s="52"/>
      <c r="F341" s="53">
        <f>F342+F344+F347</f>
        <v>14796.9</v>
      </c>
      <c r="G341" s="53">
        <f t="shared" ref="G341:H341" si="58">G342+G344+G347</f>
        <v>15388.800000000001</v>
      </c>
      <c r="H341" s="53">
        <f t="shared" si="58"/>
        <v>16003</v>
      </c>
    </row>
    <row r="342" spans="1:8">
      <c r="A342" s="6" t="s">
        <v>470</v>
      </c>
      <c r="B342" s="7" t="s">
        <v>59</v>
      </c>
      <c r="C342" s="7" t="s">
        <v>68</v>
      </c>
      <c r="D342" s="54" t="s">
        <v>468</v>
      </c>
      <c r="E342" s="7"/>
      <c r="F342" s="8">
        <f>F343</f>
        <v>708.3</v>
      </c>
      <c r="G342" s="8">
        <f>G343</f>
        <v>736.7</v>
      </c>
      <c r="H342" s="8">
        <f>H343</f>
        <v>764.9</v>
      </c>
    </row>
    <row r="343" spans="1:8">
      <c r="A343" s="6" t="s">
        <v>469</v>
      </c>
      <c r="B343" s="7" t="s">
        <v>59</v>
      </c>
      <c r="C343" s="7" t="s">
        <v>68</v>
      </c>
      <c r="D343" s="54" t="s">
        <v>468</v>
      </c>
      <c r="E343" s="7" t="s">
        <v>38</v>
      </c>
      <c r="F343" s="8">
        <v>708.3</v>
      </c>
      <c r="G343" s="8">
        <v>736.7</v>
      </c>
      <c r="H343" s="8">
        <v>764.9</v>
      </c>
    </row>
    <row r="344" spans="1:8" ht="37.5">
      <c r="A344" s="6" t="s">
        <v>474</v>
      </c>
      <c r="B344" s="7" t="s">
        <v>59</v>
      </c>
      <c r="C344" s="7" t="s">
        <v>68</v>
      </c>
      <c r="D344" s="54" t="s">
        <v>471</v>
      </c>
      <c r="E344" s="7"/>
      <c r="F344" s="8">
        <f>F345+F346</f>
        <v>11727.1</v>
      </c>
      <c r="G344" s="8">
        <f>G345+G346</f>
        <v>12196.2</v>
      </c>
      <c r="H344" s="8">
        <f>H345+H346</f>
        <v>12684</v>
      </c>
    </row>
    <row r="345" spans="1:8" ht="37.5">
      <c r="A345" s="6" t="s">
        <v>472</v>
      </c>
      <c r="B345" s="7" t="s">
        <v>59</v>
      </c>
      <c r="C345" s="7" t="s">
        <v>68</v>
      </c>
      <c r="D345" s="54" t="s">
        <v>471</v>
      </c>
      <c r="E345" s="7" t="s">
        <v>33</v>
      </c>
      <c r="F345" s="8">
        <v>6.4</v>
      </c>
      <c r="G345" s="8">
        <v>6.6</v>
      </c>
      <c r="H345" s="8">
        <v>6.9</v>
      </c>
    </row>
    <row r="346" spans="1:8" ht="37.5">
      <c r="A346" s="6" t="s">
        <v>473</v>
      </c>
      <c r="B346" s="7" t="s">
        <v>59</v>
      </c>
      <c r="C346" s="7" t="s">
        <v>68</v>
      </c>
      <c r="D346" s="54" t="s">
        <v>471</v>
      </c>
      <c r="E346" s="7" t="s">
        <v>42</v>
      </c>
      <c r="F346" s="8">
        <v>11720.7</v>
      </c>
      <c r="G346" s="8">
        <v>12189.6</v>
      </c>
      <c r="H346" s="8">
        <v>12677.1</v>
      </c>
    </row>
    <row r="347" spans="1:8">
      <c r="A347" s="14" t="s">
        <v>477</v>
      </c>
      <c r="B347" s="7" t="s">
        <v>59</v>
      </c>
      <c r="C347" s="7" t="s">
        <v>68</v>
      </c>
      <c r="D347" s="54" t="s">
        <v>475</v>
      </c>
      <c r="E347" s="7"/>
      <c r="F347" s="8">
        <f>F348</f>
        <v>2361.5</v>
      </c>
      <c r="G347" s="8">
        <f>G348</f>
        <v>2455.9</v>
      </c>
      <c r="H347" s="8">
        <f>H348</f>
        <v>2554.1</v>
      </c>
    </row>
    <row r="348" spans="1:8">
      <c r="A348" s="14" t="s">
        <v>476</v>
      </c>
      <c r="B348" s="7" t="s">
        <v>59</v>
      </c>
      <c r="C348" s="7" t="s">
        <v>68</v>
      </c>
      <c r="D348" s="54" t="s">
        <v>475</v>
      </c>
      <c r="E348" s="7" t="s">
        <v>38</v>
      </c>
      <c r="F348" s="8">
        <v>2361.5</v>
      </c>
      <c r="G348" s="8">
        <v>2455.9</v>
      </c>
      <c r="H348" s="8">
        <v>2554.1</v>
      </c>
    </row>
    <row r="349" spans="1:8" s="19" customFormat="1" ht="19.5">
      <c r="A349" s="61" t="s">
        <v>166</v>
      </c>
      <c r="B349" s="49" t="s">
        <v>59</v>
      </c>
      <c r="C349" s="49" t="s">
        <v>68</v>
      </c>
      <c r="D349" s="48" t="s">
        <v>88</v>
      </c>
      <c r="E349" s="25"/>
      <c r="F349" s="50">
        <f t="shared" ref="F349:H351" si="59">F350</f>
        <v>490.1</v>
      </c>
      <c r="G349" s="50">
        <f t="shared" si="59"/>
        <v>0</v>
      </c>
      <c r="H349" s="50">
        <f t="shared" si="59"/>
        <v>0</v>
      </c>
    </row>
    <row r="350" spans="1:8" s="20" customFormat="1">
      <c r="A350" s="12" t="s">
        <v>423</v>
      </c>
      <c r="B350" s="52" t="s">
        <v>59</v>
      </c>
      <c r="C350" s="52" t="s">
        <v>68</v>
      </c>
      <c r="D350" s="51" t="s">
        <v>422</v>
      </c>
      <c r="E350" s="26"/>
      <c r="F350" s="53">
        <f t="shared" si="59"/>
        <v>490.1</v>
      </c>
      <c r="G350" s="53">
        <f t="shared" si="59"/>
        <v>0</v>
      </c>
      <c r="H350" s="53">
        <f t="shared" si="59"/>
        <v>0</v>
      </c>
    </row>
    <row r="351" spans="1:8">
      <c r="A351" s="6" t="s">
        <v>479</v>
      </c>
      <c r="B351" s="7" t="s">
        <v>59</v>
      </c>
      <c r="C351" s="7" t="s">
        <v>68</v>
      </c>
      <c r="D351" s="54" t="s">
        <v>480</v>
      </c>
      <c r="E351" s="23"/>
      <c r="F351" s="8">
        <f t="shared" si="59"/>
        <v>490.1</v>
      </c>
      <c r="G351" s="8">
        <f t="shared" si="59"/>
        <v>0</v>
      </c>
      <c r="H351" s="8">
        <f t="shared" si="59"/>
        <v>0</v>
      </c>
    </row>
    <row r="352" spans="1:8" ht="37.5">
      <c r="A352" s="6" t="s">
        <v>478</v>
      </c>
      <c r="B352" s="7" t="s">
        <v>59</v>
      </c>
      <c r="C352" s="7" t="s">
        <v>68</v>
      </c>
      <c r="D352" s="54" t="s">
        <v>480</v>
      </c>
      <c r="E352" s="7" t="s">
        <v>38</v>
      </c>
      <c r="F352" s="8">
        <v>490.1</v>
      </c>
      <c r="G352" s="8">
        <v>0</v>
      </c>
      <c r="H352" s="8">
        <v>0</v>
      </c>
    </row>
    <row r="353" spans="1:8">
      <c r="A353" s="37" t="s">
        <v>87</v>
      </c>
      <c r="B353" s="37" t="s">
        <v>88</v>
      </c>
      <c r="C353" s="37"/>
      <c r="D353" s="46"/>
      <c r="E353" s="37"/>
      <c r="F353" s="47">
        <f>F354+F368</f>
        <v>108097.40000000001</v>
      </c>
      <c r="G353" s="47">
        <f>G354+G368</f>
        <v>53613.2</v>
      </c>
      <c r="H353" s="47">
        <f>H354+H368</f>
        <v>44331.3</v>
      </c>
    </row>
    <row r="354" spans="1:8" s="18" customFormat="1">
      <c r="A354" s="3" t="s">
        <v>89</v>
      </c>
      <c r="B354" s="36" t="s">
        <v>88</v>
      </c>
      <c r="C354" s="36" t="s">
        <v>47</v>
      </c>
      <c r="D354" s="44"/>
      <c r="E354" s="36"/>
      <c r="F354" s="45">
        <f>F355+F359</f>
        <v>80707.700000000012</v>
      </c>
      <c r="G354" s="45">
        <f t="shared" ref="G354:H354" si="60">G355+G359</f>
        <v>36004.400000000001</v>
      </c>
      <c r="H354" s="45">
        <f t="shared" si="60"/>
        <v>26421.599999999999</v>
      </c>
    </row>
    <row r="355" spans="1:8" s="19" customFormat="1" ht="19.5">
      <c r="A355" s="4" t="s">
        <v>166</v>
      </c>
      <c r="B355" s="49" t="s">
        <v>88</v>
      </c>
      <c r="C355" s="49" t="s">
        <v>47</v>
      </c>
      <c r="D355" s="48" t="s">
        <v>88</v>
      </c>
      <c r="E355" s="49"/>
      <c r="F355" s="50">
        <f>F356</f>
        <v>43.1</v>
      </c>
      <c r="G355" s="50">
        <f t="shared" ref="G355:H356" si="61">G356</f>
        <v>0</v>
      </c>
      <c r="H355" s="50">
        <f t="shared" si="61"/>
        <v>0</v>
      </c>
    </row>
    <row r="356" spans="1:8" s="20" customFormat="1">
      <c r="A356" s="5" t="s">
        <v>423</v>
      </c>
      <c r="B356" s="52" t="s">
        <v>88</v>
      </c>
      <c r="C356" s="52" t="s">
        <v>47</v>
      </c>
      <c r="D356" s="51" t="s">
        <v>422</v>
      </c>
      <c r="E356" s="52"/>
      <c r="F356" s="53">
        <f>F357</f>
        <v>43.1</v>
      </c>
      <c r="G356" s="53">
        <f t="shared" si="61"/>
        <v>0</v>
      </c>
      <c r="H356" s="53">
        <f t="shared" si="61"/>
        <v>0</v>
      </c>
    </row>
    <row r="357" spans="1:8">
      <c r="A357" s="6" t="s">
        <v>479</v>
      </c>
      <c r="B357" s="7" t="s">
        <v>88</v>
      </c>
      <c r="C357" s="7" t="s">
        <v>47</v>
      </c>
      <c r="D357" s="54" t="s">
        <v>480</v>
      </c>
      <c r="E357" s="23"/>
      <c r="F357" s="8">
        <f>F358</f>
        <v>43.1</v>
      </c>
      <c r="G357" s="8">
        <f>G358</f>
        <v>0</v>
      </c>
      <c r="H357" s="8">
        <f>H358</f>
        <v>0</v>
      </c>
    </row>
    <row r="358" spans="1:8" ht="37.5">
      <c r="A358" s="6" t="s">
        <v>478</v>
      </c>
      <c r="B358" s="7" t="s">
        <v>88</v>
      </c>
      <c r="C358" s="7" t="s">
        <v>47</v>
      </c>
      <c r="D358" s="54" t="s">
        <v>480</v>
      </c>
      <c r="E358" s="7" t="s">
        <v>38</v>
      </c>
      <c r="F358" s="8">
        <v>43.1</v>
      </c>
      <c r="G358" s="8">
        <v>0</v>
      </c>
      <c r="H358" s="8">
        <v>0</v>
      </c>
    </row>
    <row r="359" spans="1:8" s="19" customFormat="1" ht="19.5">
      <c r="A359" s="11" t="s">
        <v>438</v>
      </c>
      <c r="B359" s="49" t="s">
        <v>88</v>
      </c>
      <c r="C359" s="49" t="s">
        <v>47</v>
      </c>
      <c r="D359" s="76" t="s">
        <v>69</v>
      </c>
      <c r="E359" s="25"/>
      <c r="F359" s="50">
        <f>F360+F363</f>
        <v>80664.600000000006</v>
      </c>
      <c r="G359" s="50">
        <f t="shared" ref="G359:H359" si="62">G360+G363</f>
        <v>36004.400000000001</v>
      </c>
      <c r="H359" s="50">
        <f t="shared" si="62"/>
        <v>26421.599999999999</v>
      </c>
    </row>
    <row r="360" spans="1:8" s="20" customFormat="1">
      <c r="A360" s="12" t="s">
        <v>127</v>
      </c>
      <c r="B360" s="52" t="s">
        <v>88</v>
      </c>
      <c r="C360" s="52" t="s">
        <v>47</v>
      </c>
      <c r="D360" s="77" t="s">
        <v>493</v>
      </c>
      <c r="E360" s="26"/>
      <c r="F360" s="53">
        <f>F361</f>
        <v>171.1</v>
      </c>
      <c r="G360" s="53">
        <f t="shared" ref="G360:H360" si="63">G361</f>
        <v>175.5</v>
      </c>
      <c r="H360" s="53">
        <f t="shared" si="63"/>
        <v>0</v>
      </c>
    </row>
    <row r="361" spans="1:8">
      <c r="A361" s="75" t="s">
        <v>491</v>
      </c>
      <c r="B361" s="7" t="s">
        <v>88</v>
      </c>
      <c r="C361" s="7" t="s">
        <v>47</v>
      </c>
      <c r="D361" s="78" t="s">
        <v>494</v>
      </c>
      <c r="E361" s="23"/>
      <c r="F361" s="8">
        <f>F362</f>
        <v>171.1</v>
      </c>
      <c r="G361" s="8">
        <f>G362</f>
        <v>175.5</v>
      </c>
      <c r="H361" s="8">
        <f>H362</f>
        <v>0</v>
      </c>
    </row>
    <row r="362" spans="1:8">
      <c r="A362" s="75" t="s">
        <v>496</v>
      </c>
      <c r="B362" s="7" t="s">
        <v>88</v>
      </c>
      <c r="C362" s="7" t="s">
        <v>47</v>
      </c>
      <c r="D362" s="78" t="s">
        <v>494</v>
      </c>
      <c r="E362" s="23" t="s">
        <v>38</v>
      </c>
      <c r="F362" s="8">
        <v>171.1</v>
      </c>
      <c r="G362" s="8">
        <v>175.5</v>
      </c>
      <c r="H362" s="8">
        <v>0</v>
      </c>
    </row>
    <row r="363" spans="1:8" s="20" customFormat="1">
      <c r="A363" s="29" t="s">
        <v>439</v>
      </c>
      <c r="B363" s="52" t="s">
        <v>88</v>
      </c>
      <c r="C363" s="52" t="s">
        <v>47</v>
      </c>
      <c r="D363" s="77" t="s">
        <v>440</v>
      </c>
      <c r="E363" s="26"/>
      <c r="F363" s="53">
        <f>F364+F366</f>
        <v>80493.5</v>
      </c>
      <c r="G363" s="53">
        <f t="shared" ref="G363:H363" si="64">G364+G366</f>
        <v>35828.9</v>
      </c>
      <c r="H363" s="53">
        <f t="shared" si="64"/>
        <v>26421.599999999999</v>
      </c>
    </row>
    <row r="364" spans="1:8" ht="37.5">
      <c r="A364" s="14" t="s">
        <v>173</v>
      </c>
      <c r="B364" s="7" t="s">
        <v>88</v>
      </c>
      <c r="C364" s="7" t="s">
        <v>47</v>
      </c>
      <c r="D364" s="78" t="s">
        <v>441</v>
      </c>
      <c r="E364" s="26"/>
      <c r="F364" s="8">
        <f>F365</f>
        <v>54478.8</v>
      </c>
      <c r="G364" s="8">
        <f>G365</f>
        <v>24528.400000000001</v>
      </c>
      <c r="H364" s="8">
        <f>H365</f>
        <v>14688.4</v>
      </c>
    </row>
    <row r="365" spans="1:8" ht="37.5">
      <c r="A365" s="14" t="s">
        <v>188</v>
      </c>
      <c r="B365" s="7" t="s">
        <v>88</v>
      </c>
      <c r="C365" s="7" t="s">
        <v>47</v>
      </c>
      <c r="D365" s="78" t="s">
        <v>441</v>
      </c>
      <c r="E365" s="23" t="s">
        <v>38</v>
      </c>
      <c r="F365" s="8">
        <v>54478.8</v>
      </c>
      <c r="G365" s="8">
        <v>24528.400000000001</v>
      </c>
      <c r="H365" s="8">
        <v>14688.4</v>
      </c>
    </row>
    <row r="366" spans="1:8">
      <c r="A366" s="6" t="s">
        <v>497</v>
      </c>
      <c r="B366" s="7" t="s">
        <v>88</v>
      </c>
      <c r="C366" s="7" t="s">
        <v>47</v>
      </c>
      <c r="D366" s="78" t="s">
        <v>495</v>
      </c>
      <c r="E366" s="23"/>
      <c r="F366" s="8">
        <f>F367</f>
        <v>26014.7</v>
      </c>
      <c r="G366" s="8">
        <f>G367</f>
        <v>11300.5</v>
      </c>
      <c r="H366" s="8">
        <f>H367</f>
        <v>11733.2</v>
      </c>
    </row>
    <row r="367" spans="1:8">
      <c r="A367" s="6" t="s">
        <v>492</v>
      </c>
      <c r="B367" s="7" t="s">
        <v>88</v>
      </c>
      <c r="C367" s="7" t="s">
        <v>47</v>
      </c>
      <c r="D367" s="78" t="s">
        <v>495</v>
      </c>
      <c r="E367" s="23" t="s">
        <v>38</v>
      </c>
      <c r="F367" s="8">
        <v>26014.7</v>
      </c>
      <c r="G367" s="8">
        <v>11300.5</v>
      </c>
      <c r="H367" s="8">
        <v>11733.2</v>
      </c>
    </row>
    <row r="368" spans="1:8" s="18" customFormat="1">
      <c r="A368" s="3" t="s">
        <v>90</v>
      </c>
      <c r="B368" s="36" t="s">
        <v>88</v>
      </c>
      <c r="C368" s="36" t="s">
        <v>53</v>
      </c>
      <c r="D368" s="79"/>
      <c r="E368" s="24"/>
      <c r="F368" s="45">
        <f t="shared" ref="F368:H369" si="65">F369</f>
        <v>27389.7</v>
      </c>
      <c r="G368" s="45">
        <f t="shared" si="65"/>
        <v>17608.8</v>
      </c>
      <c r="H368" s="45">
        <f t="shared" si="65"/>
        <v>17909.7</v>
      </c>
    </row>
    <row r="369" spans="1:8" s="19" customFormat="1" ht="19.5">
      <c r="A369" s="11" t="s">
        <v>438</v>
      </c>
      <c r="B369" s="49" t="s">
        <v>88</v>
      </c>
      <c r="C369" s="49" t="s">
        <v>53</v>
      </c>
      <c r="D369" s="76" t="s">
        <v>69</v>
      </c>
      <c r="E369" s="25"/>
      <c r="F369" s="50">
        <f t="shared" si="65"/>
        <v>27389.7</v>
      </c>
      <c r="G369" s="50">
        <f t="shared" si="65"/>
        <v>17608.8</v>
      </c>
      <c r="H369" s="50">
        <f t="shared" si="65"/>
        <v>17909.7</v>
      </c>
    </row>
    <row r="370" spans="1:8" s="20" customFormat="1">
      <c r="A370" s="5" t="s">
        <v>498</v>
      </c>
      <c r="B370" s="52" t="s">
        <v>88</v>
      </c>
      <c r="C370" s="52" t="s">
        <v>53</v>
      </c>
      <c r="D370" s="77" t="s">
        <v>499</v>
      </c>
      <c r="E370" s="26"/>
      <c r="F370" s="53">
        <f>F371+F373+F376</f>
        <v>27389.7</v>
      </c>
      <c r="G370" s="53">
        <f t="shared" ref="G370:H370" si="66">G371+G373+G376</f>
        <v>17608.8</v>
      </c>
      <c r="H370" s="53">
        <f t="shared" si="66"/>
        <v>17909.7</v>
      </c>
    </row>
    <row r="371" spans="1:8">
      <c r="A371" s="6" t="s">
        <v>161</v>
      </c>
      <c r="B371" s="7" t="s">
        <v>88</v>
      </c>
      <c r="C371" s="7" t="s">
        <v>53</v>
      </c>
      <c r="D371" s="78" t="s">
        <v>500</v>
      </c>
      <c r="E371" s="23"/>
      <c r="F371" s="8">
        <f>F372</f>
        <v>4763.6000000000004</v>
      </c>
      <c r="G371" s="8">
        <f>G372</f>
        <v>4607.1000000000004</v>
      </c>
      <c r="H371" s="8">
        <f>H372</f>
        <v>4616.8999999999996</v>
      </c>
    </row>
    <row r="372" spans="1:8" ht="37.5">
      <c r="A372" s="6" t="s">
        <v>131</v>
      </c>
      <c r="B372" s="7" t="s">
        <v>88</v>
      </c>
      <c r="C372" s="7" t="s">
        <v>53</v>
      </c>
      <c r="D372" s="78" t="s">
        <v>500</v>
      </c>
      <c r="E372" s="7" t="s">
        <v>32</v>
      </c>
      <c r="F372" s="8">
        <v>4763.6000000000004</v>
      </c>
      <c r="G372" s="8">
        <v>4607.1000000000004</v>
      </c>
      <c r="H372" s="8">
        <v>4616.8999999999996</v>
      </c>
    </row>
    <row r="373" spans="1:8" ht="37.5">
      <c r="A373" s="6" t="s">
        <v>136</v>
      </c>
      <c r="B373" s="7" t="s">
        <v>88</v>
      </c>
      <c r="C373" s="7" t="s">
        <v>53</v>
      </c>
      <c r="D373" s="78" t="s">
        <v>501</v>
      </c>
      <c r="E373" s="7"/>
      <c r="F373" s="8">
        <f>F374+F375</f>
        <v>192.8</v>
      </c>
      <c r="G373" s="8">
        <f>G374+G375</f>
        <v>195.20000000000002</v>
      </c>
      <c r="H373" s="8">
        <f>H374+H375</f>
        <v>197.70000000000002</v>
      </c>
    </row>
    <row r="374" spans="1:8" ht="37.5">
      <c r="A374" s="6" t="s">
        <v>134</v>
      </c>
      <c r="B374" s="7" t="s">
        <v>88</v>
      </c>
      <c r="C374" s="7" t="s">
        <v>53</v>
      </c>
      <c r="D374" s="78" t="s">
        <v>501</v>
      </c>
      <c r="E374" s="7" t="s">
        <v>33</v>
      </c>
      <c r="F374" s="8">
        <v>190</v>
      </c>
      <c r="G374" s="8">
        <v>192.4</v>
      </c>
      <c r="H374" s="8">
        <v>194.9</v>
      </c>
    </row>
    <row r="375" spans="1:8" ht="37.5">
      <c r="A375" s="6" t="s">
        <v>135</v>
      </c>
      <c r="B375" s="7" t="s">
        <v>88</v>
      </c>
      <c r="C375" s="7" t="s">
        <v>53</v>
      </c>
      <c r="D375" s="78" t="s">
        <v>501</v>
      </c>
      <c r="E375" s="7" t="s">
        <v>34</v>
      </c>
      <c r="F375" s="8">
        <v>2.8</v>
      </c>
      <c r="G375" s="8">
        <v>2.8</v>
      </c>
      <c r="H375" s="8">
        <v>2.8</v>
      </c>
    </row>
    <row r="376" spans="1:8" ht="37.5">
      <c r="A376" s="6" t="s">
        <v>173</v>
      </c>
      <c r="B376" s="7" t="s">
        <v>88</v>
      </c>
      <c r="C376" s="7" t="s">
        <v>53</v>
      </c>
      <c r="D376" s="78" t="s">
        <v>502</v>
      </c>
      <c r="E376" s="7"/>
      <c r="F376" s="8">
        <f>F377+F378</f>
        <v>22433.3</v>
      </c>
      <c r="G376" s="8">
        <f>G377+G378</f>
        <v>12806.5</v>
      </c>
      <c r="H376" s="8">
        <f>H377+H378</f>
        <v>13095.1</v>
      </c>
    </row>
    <row r="377" spans="1:8" ht="37.5">
      <c r="A377" s="6" t="s">
        <v>503</v>
      </c>
      <c r="B377" s="7" t="s">
        <v>88</v>
      </c>
      <c r="C377" s="7" t="s">
        <v>53</v>
      </c>
      <c r="D377" s="78" t="s">
        <v>502</v>
      </c>
      <c r="E377" s="7" t="s">
        <v>43</v>
      </c>
      <c r="F377" s="8">
        <v>22375.3</v>
      </c>
      <c r="G377" s="8">
        <v>12748.5</v>
      </c>
      <c r="H377" s="8">
        <v>13037.1</v>
      </c>
    </row>
    <row r="378" spans="1:8" ht="56.25">
      <c r="A378" s="6" t="s">
        <v>171</v>
      </c>
      <c r="B378" s="7" t="s">
        <v>88</v>
      </c>
      <c r="C378" s="7" t="s">
        <v>53</v>
      </c>
      <c r="D378" s="78" t="s">
        <v>502</v>
      </c>
      <c r="E378" s="7" t="s">
        <v>33</v>
      </c>
      <c r="F378" s="8">
        <v>58</v>
      </c>
      <c r="G378" s="8">
        <v>58</v>
      </c>
      <c r="H378" s="8">
        <v>58</v>
      </c>
    </row>
    <row r="379" spans="1:8" s="18" customFormat="1">
      <c r="A379" s="30" t="s">
        <v>91</v>
      </c>
      <c r="B379" s="37" t="s">
        <v>68</v>
      </c>
      <c r="C379" s="37"/>
      <c r="D379" s="46"/>
      <c r="E379" s="62"/>
      <c r="F379" s="47">
        <f t="shared" ref="F379:H381" si="67">F380</f>
        <v>911.5</v>
      </c>
      <c r="G379" s="47">
        <f t="shared" si="67"/>
        <v>926.3</v>
      </c>
      <c r="H379" s="47">
        <f t="shared" si="67"/>
        <v>941.7</v>
      </c>
    </row>
    <row r="380" spans="1:8" s="18" customFormat="1">
      <c r="A380" s="3" t="s">
        <v>92</v>
      </c>
      <c r="B380" s="36" t="s">
        <v>68</v>
      </c>
      <c r="C380" s="36" t="s">
        <v>68</v>
      </c>
      <c r="D380" s="44"/>
      <c r="E380" s="24"/>
      <c r="F380" s="45">
        <f t="shared" si="67"/>
        <v>911.5</v>
      </c>
      <c r="G380" s="45">
        <f t="shared" si="67"/>
        <v>926.3</v>
      </c>
      <c r="H380" s="45">
        <f t="shared" si="67"/>
        <v>941.7</v>
      </c>
    </row>
    <row r="381" spans="1:8" s="19" customFormat="1" ht="39">
      <c r="A381" s="11" t="s">
        <v>481</v>
      </c>
      <c r="B381" s="49" t="s">
        <v>68</v>
      </c>
      <c r="C381" s="49" t="s">
        <v>68</v>
      </c>
      <c r="D381" s="48" t="s">
        <v>47</v>
      </c>
      <c r="E381" s="25"/>
      <c r="F381" s="50">
        <f>F382</f>
        <v>911.5</v>
      </c>
      <c r="G381" s="50">
        <f t="shared" si="67"/>
        <v>926.3</v>
      </c>
      <c r="H381" s="50">
        <f t="shared" si="67"/>
        <v>941.7</v>
      </c>
    </row>
    <row r="382" spans="1:8" s="20" customFormat="1" ht="37.5">
      <c r="A382" s="12" t="s">
        <v>482</v>
      </c>
      <c r="B382" s="52" t="s">
        <v>68</v>
      </c>
      <c r="C382" s="52" t="s">
        <v>68</v>
      </c>
      <c r="D382" s="51" t="s">
        <v>485</v>
      </c>
      <c r="E382" s="26"/>
      <c r="F382" s="53">
        <f>F383+F385+F387</f>
        <v>911.5</v>
      </c>
      <c r="G382" s="53">
        <f t="shared" ref="G382:H382" si="68">G383+G385+G387</f>
        <v>926.3</v>
      </c>
      <c r="H382" s="53">
        <f t="shared" si="68"/>
        <v>941.7</v>
      </c>
    </row>
    <row r="383" spans="1:8">
      <c r="A383" s="6" t="s">
        <v>484</v>
      </c>
      <c r="B383" s="7" t="s">
        <v>68</v>
      </c>
      <c r="C383" s="7" t="s">
        <v>68</v>
      </c>
      <c r="D383" s="54" t="s">
        <v>486</v>
      </c>
      <c r="E383" s="23"/>
      <c r="F383" s="8">
        <f>F384</f>
        <v>72</v>
      </c>
      <c r="G383" s="8">
        <f>G384</f>
        <v>72</v>
      </c>
      <c r="H383" s="8">
        <f>H384</f>
        <v>72</v>
      </c>
    </row>
    <row r="384" spans="1:8" ht="25.5" customHeight="1">
      <c r="A384" s="6" t="s">
        <v>483</v>
      </c>
      <c r="B384" s="7" t="s">
        <v>68</v>
      </c>
      <c r="C384" s="7" t="s">
        <v>68</v>
      </c>
      <c r="D384" s="54" t="s">
        <v>486</v>
      </c>
      <c r="E384" s="7" t="s">
        <v>42</v>
      </c>
      <c r="F384" s="8">
        <v>72</v>
      </c>
      <c r="G384" s="8">
        <v>72</v>
      </c>
      <c r="H384" s="8">
        <v>72</v>
      </c>
    </row>
    <row r="385" spans="1:8" ht="56.25">
      <c r="A385" s="6" t="s">
        <v>128</v>
      </c>
      <c r="B385" s="7" t="s">
        <v>68</v>
      </c>
      <c r="C385" s="7" t="s">
        <v>68</v>
      </c>
      <c r="D385" s="54" t="s">
        <v>489</v>
      </c>
      <c r="E385" s="7"/>
      <c r="F385" s="8">
        <f>F386</f>
        <v>739.5</v>
      </c>
      <c r="G385" s="8">
        <f>G386</f>
        <v>754.3</v>
      </c>
      <c r="H385" s="8">
        <f>H386</f>
        <v>769.7</v>
      </c>
    </row>
    <row r="386" spans="1:8" ht="56.25">
      <c r="A386" s="6" t="s">
        <v>31</v>
      </c>
      <c r="B386" s="7" t="s">
        <v>68</v>
      </c>
      <c r="C386" s="7" t="s">
        <v>68</v>
      </c>
      <c r="D386" s="54" t="s">
        <v>489</v>
      </c>
      <c r="E386" s="7" t="s">
        <v>38</v>
      </c>
      <c r="F386" s="8">
        <v>739.5</v>
      </c>
      <c r="G386" s="8">
        <v>754.3</v>
      </c>
      <c r="H386" s="8">
        <v>769.7</v>
      </c>
    </row>
    <row r="387" spans="1:8">
      <c r="A387" s="6" t="s">
        <v>488</v>
      </c>
      <c r="B387" s="7" t="s">
        <v>68</v>
      </c>
      <c r="C387" s="7" t="s">
        <v>68</v>
      </c>
      <c r="D387" s="54" t="s">
        <v>490</v>
      </c>
      <c r="E387" s="7"/>
      <c r="F387" s="8">
        <f>F388</f>
        <v>100</v>
      </c>
      <c r="G387" s="8">
        <f>G388</f>
        <v>100</v>
      </c>
      <c r="H387" s="8">
        <f>H388</f>
        <v>100</v>
      </c>
    </row>
    <row r="388" spans="1:8" ht="37.5">
      <c r="A388" s="6" t="s">
        <v>487</v>
      </c>
      <c r="B388" s="7" t="s">
        <v>68</v>
      </c>
      <c r="C388" s="7" t="s">
        <v>68</v>
      </c>
      <c r="D388" s="54" t="s">
        <v>490</v>
      </c>
      <c r="E388" s="7" t="s">
        <v>42</v>
      </c>
      <c r="F388" s="8">
        <v>100</v>
      </c>
      <c r="G388" s="8">
        <v>100</v>
      </c>
      <c r="H388" s="8">
        <v>100</v>
      </c>
    </row>
    <row r="389" spans="1:8" s="18" customFormat="1">
      <c r="A389" s="30" t="s">
        <v>93</v>
      </c>
      <c r="B389" s="62" t="s">
        <v>69</v>
      </c>
      <c r="C389" s="62"/>
      <c r="D389" s="80"/>
      <c r="E389" s="62"/>
      <c r="F389" s="47">
        <f>F390+F395+F404+F442+F483</f>
        <v>481190.99999999994</v>
      </c>
      <c r="G389" s="47">
        <f>G390+G395+G404+G442+G483</f>
        <v>467094.29999999993</v>
      </c>
      <c r="H389" s="47">
        <f>H390+H395+H404+H442+H483</f>
        <v>493007.60000000003</v>
      </c>
    </row>
    <row r="390" spans="1:8" s="18" customFormat="1">
      <c r="A390" s="3" t="s">
        <v>94</v>
      </c>
      <c r="B390" s="24" t="s">
        <v>69</v>
      </c>
      <c r="C390" s="24" t="s">
        <v>47</v>
      </c>
      <c r="D390" s="79"/>
      <c r="E390" s="24"/>
      <c r="F390" s="45">
        <f t="shared" ref="F390:H392" si="69">F391</f>
        <v>5841.6</v>
      </c>
      <c r="G390" s="45">
        <f t="shared" si="69"/>
        <v>6075.2</v>
      </c>
      <c r="H390" s="45">
        <f t="shared" si="69"/>
        <v>6318.2</v>
      </c>
    </row>
    <row r="391" spans="1:8" s="19" customFormat="1" ht="19.5">
      <c r="A391" s="4" t="s">
        <v>466</v>
      </c>
      <c r="B391" s="25" t="s">
        <v>69</v>
      </c>
      <c r="C391" s="25" t="s">
        <v>47</v>
      </c>
      <c r="D391" s="76" t="s">
        <v>53</v>
      </c>
      <c r="E391" s="25"/>
      <c r="F391" s="50">
        <f t="shared" si="69"/>
        <v>5841.6</v>
      </c>
      <c r="G391" s="50">
        <f t="shared" si="69"/>
        <v>6075.2</v>
      </c>
      <c r="H391" s="50">
        <f t="shared" si="69"/>
        <v>6318.2</v>
      </c>
    </row>
    <row r="392" spans="1:8" s="20" customFormat="1">
      <c r="A392" s="5" t="s">
        <v>504</v>
      </c>
      <c r="B392" s="26" t="s">
        <v>69</v>
      </c>
      <c r="C392" s="26" t="s">
        <v>47</v>
      </c>
      <c r="D392" s="77" t="s">
        <v>507</v>
      </c>
      <c r="E392" s="26"/>
      <c r="F392" s="53">
        <f>F393</f>
        <v>5841.6</v>
      </c>
      <c r="G392" s="53">
        <f t="shared" si="69"/>
        <v>6075.2</v>
      </c>
      <c r="H392" s="53">
        <f t="shared" si="69"/>
        <v>6318.2</v>
      </c>
    </row>
    <row r="393" spans="1:8">
      <c r="A393" s="6" t="s">
        <v>506</v>
      </c>
      <c r="B393" s="23" t="s">
        <v>69</v>
      </c>
      <c r="C393" s="23" t="s">
        <v>47</v>
      </c>
      <c r="D393" s="78" t="s">
        <v>508</v>
      </c>
      <c r="E393" s="23"/>
      <c r="F393" s="8">
        <f>F394</f>
        <v>5841.6</v>
      </c>
      <c r="G393" s="8">
        <f>G394</f>
        <v>6075.2</v>
      </c>
      <c r="H393" s="8">
        <f>H394</f>
        <v>6318.2</v>
      </c>
    </row>
    <row r="394" spans="1:8" ht="37.5">
      <c r="A394" s="6" t="s">
        <v>505</v>
      </c>
      <c r="B394" s="23" t="s">
        <v>69</v>
      </c>
      <c r="C394" s="23" t="s">
        <v>47</v>
      </c>
      <c r="D394" s="78" t="s">
        <v>508</v>
      </c>
      <c r="E394" s="23" t="s">
        <v>44</v>
      </c>
      <c r="F394" s="8">
        <v>5841.6</v>
      </c>
      <c r="G394" s="8">
        <v>6075.2</v>
      </c>
      <c r="H394" s="8">
        <v>6318.2</v>
      </c>
    </row>
    <row r="395" spans="1:8">
      <c r="A395" s="3" t="s">
        <v>95</v>
      </c>
      <c r="B395" s="24" t="s">
        <v>69</v>
      </c>
      <c r="C395" s="24" t="s">
        <v>49</v>
      </c>
      <c r="D395" s="79"/>
      <c r="E395" s="24"/>
      <c r="F395" s="8">
        <f t="shared" ref="F395:H396" si="70">F396</f>
        <v>77635.899999999994</v>
      </c>
      <c r="G395" s="8">
        <f t="shared" si="70"/>
        <v>81991.399999999994</v>
      </c>
      <c r="H395" s="8">
        <f t="shared" si="70"/>
        <v>86402.700000000012</v>
      </c>
    </row>
    <row r="396" spans="1:8" ht="19.5">
      <c r="A396" s="4" t="s">
        <v>466</v>
      </c>
      <c r="B396" s="25" t="s">
        <v>69</v>
      </c>
      <c r="C396" s="25" t="s">
        <v>49</v>
      </c>
      <c r="D396" s="76" t="s">
        <v>53</v>
      </c>
      <c r="E396" s="25"/>
      <c r="F396" s="8">
        <f t="shared" si="70"/>
        <v>77635.899999999994</v>
      </c>
      <c r="G396" s="8">
        <f t="shared" si="70"/>
        <v>81991.399999999994</v>
      </c>
      <c r="H396" s="8">
        <f t="shared" si="70"/>
        <v>86402.700000000012</v>
      </c>
    </row>
    <row r="397" spans="1:8">
      <c r="A397" s="5" t="s">
        <v>509</v>
      </c>
      <c r="B397" s="26" t="s">
        <v>69</v>
      </c>
      <c r="C397" s="26" t="s">
        <v>49</v>
      </c>
      <c r="D397" s="77" t="s">
        <v>512</v>
      </c>
      <c r="E397" s="26"/>
      <c r="F397" s="8">
        <f>F398+F400+F402</f>
        <v>77635.899999999994</v>
      </c>
      <c r="G397" s="8">
        <f>G398+G400+G402</f>
        <v>81991.399999999994</v>
      </c>
      <c r="H397" s="8">
        <f>H398+H400+H402</f>
        <v>86402.700000000012</v>
      </c>
    </row>
    <row r="398" spans="1:8" ht="37.5">
      <c r="A398" s="6" t="s">
        <v>173</v>
      </c>
      <c r="B398" s="23" t="s">
        <v>69</v>
      </c>
      <c r="C398" s="23" t="s">
        <v>49</v>
      </c>
      <c r="D398" s="78" t="s">
        <v>513</v>
      </c>
      <c r="E398" s="26"/>
      <c r="F398" s="8">
        <f>F399</f>
        <v>2290.3000000000002</v>
      </c>
      <c r="G398" s="8">
        <f>G399</f>
        <v>2378.9</v>
      </c>
      <c r="H398" s="8">
        <f>H399</f>
        <v>2471</v>
      </c>
    </row>
    <row r="399" spans="1:8" ht="37.5">
      <c r="A399" s="6" t="s">
        <v>188</v>
      </c>
      <c r="B399" s="23" t="s">
        <v>69</v>
      </c>
      <c r="C399" s="23" t="s">
        <v>49</v>
      </c>
      <c r="D399" s="78" t="s">
        <v>513</v>
      </c>
      <c r="E399" s="23" t="s">
        <v>38</v>
      </c>
      <c r="F399" s="8">
        <v>2290.3000000000002</v>
      </c>
      <c r="G399" s="8">
        <v>2378.9</v>
      </c>
      <c r="H399" s="8">
        <v>2471</v>
      </c>
    </row>
    <row r="400" spans="1:8" ht="37.5">
      <c r="A400" s="6" t="s">
        <v>517</v>
      </c>
      <c r="B400" s="23" t="s">
        <v>69</v>
      </c>
      <c r="C400" s="23" t="s">
        <v>49</v>
      </c>
      <c r="D400" s="78" t="s">
        <v>514</v>
      </c>
      <c r="E400" s="23"/>
      <c r="F400" s="8">
        <f>F401</f>
        <v>350.6</v>
      </c>
      <c r="G400" s="8">
        <f>G401</f>
        <v>350.6</v>
      </c>
      <c r="H400" s="8">
        <f>H401</f>
        <v>350.6</v>
      </c>
    </row>
    <row r="401" spans="1:8" ht="37.5">
      <c r="A401" s="6" t="s">
        <v>510</v>
      </c>
      <c r="B401" s="23" t="s">
        <v>69</v>
      </c>
      <c r="C401" s="23" t="s">
        <v>49</v>
      </c>
      <c r="D401" s="78" t="s">
        <v>514</v>
      </c>
      <c r="E401" s="23" t="s">
        <v>38</v>
      </c>
      <c r="F401" s="8">
        <v>350.6</v>
      </c>
      <c r="G401" s="8">
        <v>350.6</v>
      </c>
      <c r="H401" s="8">
        <v>350.6</v>
      </c>
    </row>
    <row r="402" spans="1:8" ht="37.5">
      <c r="A402" s="6" t="s">
        <v>516</v>
      </c>
      <c r="B402" s="23" t="s">
        <v>69</v>
      </c>
      <c r="C402" s="23" t="s">
        <v>49</v>
      </c>
      <c r="D402" s="78" t="s">
        <v>515</v>
      </c>
      <c r="E402" s="23"/>
      <c r="F402" s="8">
        <f>F403</f>
        <v>74995</v>
      </c>
      <c r="G402" s="8">
        <f>G403</f>
        <v>79261.899999999994</v>
      </c>
      <c r="H402" s="8">
        <f>H403</f>
        <v>83581.100000000006</v>
      </c>
    </row>
    <row r="403" spans="1:8" ht="37.5">
      <c r="A403" s="6" t="s">
        <v>511</v>
      </c>
      <c r="B403" s="23" t="s">
        <v>69</v>
      </c>
      <c r="C403" s="23" t="s">
        <v>49</v>
      </c>
      <c r="D403" s="78" t="s">
        <v>515</v>
      </c>
      <c r="E403" s="23" t="s">
        <v>38</v>
      </c>
      <c r="F403" s="8">
        <v>74995</v>
      </c>
      <c r="G403" s="8">
        <v>79261.899999999994</v>
      </c>
      <c r="H403" s="8">
        <v>83581.100000000006</v>
      </c>
    </row>
    <row r="404" spans="1:8" s="18" customFormat="1">
      <c r="A404" s="3" t="s">
        <v>96</v>
      </c>
      <c r="B404" s="24" t="s">
        <v>69</v>
      </c>
      <c r="C404" s="24" t="s">
        <v>51</v>
      </c>
      <c r="D404" s="79"/>
      <c r="E404" s="24"/>
      <c r="F404" s="45">
        <f>F405</f>
        <v>271919.19999999995</v>
      </c>
      <c r="G404" s="45">
        <f t="shared" ref="G404:H404" si="71">G405</f>
        <v>277034.89999999997</v>
      </c>
      <c r="H404" s="45">
        <f t="shared" si="71"/>
        <v>284894.90000000002</v>
      </c>
    </row>
    <row r="405" spans="1:8" s="19" customFormat="1" ht="19.5">
      <c r="A405" s="4" t="s">
        <v>466</v>
      </c>
      <c r="B405" s="25" t="s">
        <v>69</v>
      </c>
      <c r="C405" s="25" t="s">
        <v>51</v>
      </c>
      <c r="D405" s="76" t="s">
        <v>53</v>
      </c>
      <c r="E405" s="25"/>
      <c r="F405" s="50">
        <f>F406+F409</f>
        <v>271919.19999999995</v>
      </c>
      <c r="G405" s="50">
        <f>G406+G409</f>
        <v>277034.89999999997</v>
      </c>
      <c r="H405" s="50">
        <f>H406+H409</f>
        <v>284894.90000000002</v>
      </c>
    </row>
    <row r="406" spans="1:8" s="20" customFormat="1">
      <c r="A406" s="29" t="s">
        <v>518</v>
      </c>
      <c r="B406" s="26" t="s">
        <v>69</v>
      </c>
      <c r="C406" s="26" t="s">
        <v>51</v>
      </c>
      <c r="D406" s="77" t="s">
        <v>540</v>
      </c>
      <c r="E406" s="26"/>
      <c r="F406" s="53">
        <f t="shared" ref="F406:H407" si="72">F407</f>
        <v>12550.2</v>
      </c>
      <c r="G406" s="53">
        <f t="shared" si="72"/>
        <v>12823.7</v>
      </c>
      <c r="H406" s="53">
        <f t="shared" si="72"/>
        <v>12862.3</v>
      </c>
    </row>
    <row r="407" spans="1:8">
      <c r="A407" s="14" t="s">
        <v>553</v>
      </c>
      <c r="B407" s="23" t="s">
        <v>69</v>
      </c>
      <c r="C407" s="23" t="s">
        <v>51</v>
      </c>
      <c r="D407" s="78" t="s">
        <v>541</v>
      </c>
      <c r="E407" s="26"/>
      <c r="F407" s="8">
        <f t="shared" si="72"/>
        <v>12550.2</v>
      </c>
      <c r="G407" s="8">
        <f t="shared" si="72"/>
        <v>12823.7</v>
      </c>
      <c r="H407" s="8">
        <f t="shared" si="72"/>
        <v>12862.3</v>
      </c>
    </row>
    <row r="408" spans="1:8" ht="37.5">
      <c r="A408" s="14" t="s">
        <v>519</v>
      </c>
      <c r="B408" s="23" t="s">
        <v>69</v>
      </c>
      <c r="C408" s="23" t="s">
        <v>51</v>
      </c>
      <c r="D408" s="78" t="s">
        <v>541</v>
      </c>
      <c r="E408" s="23" t="s">
        <v>42</v>
      </c>
      <c r="F408" s="8">
        <v>12550.2</v>
      </c>
      <c r="G408" s="8">
        <v>12823.7</v>
      </c>
      <c r="H408" s="8">
        <v>12862.3</v>
      </c>
    </row>
    <row r="409" spans="1:8" s="20" customFormat="1">
      <c r="A409" s="5" t="s">
        <v>504</v>
      </c>
      <c r="B409" s="26" t="s">
        <v>69</v>
      </c>
      <c r="C409" s="26" t="s">
        <v>51</v>
      </c>
      <c r="D409" s="77" t="s">
        <v>507</v>
      </c>
      <c r="E409" s="26"/>
      <c r="F409" s="53">
        <f>F410+F413+F416+F419+F422+F425+F428+F431+F434+F436+F439</f>
        <v>259368.99999999997</v>
      </c>
      <c r="G409" s="53">
        <f t="shared" ref="G409:H409" si="73">G410+G413+G416+G419+G422+G425+G428+G431+G434+G436+G439</f>
        <v>264211.19999999995</v>
      </c>
      <c r="H409" s="53">
        <f t="shared" si="73"/>
        <v>272032.60000000003</v>
      </c>
    </row>
    <row r="410" spans="1:8">
      <c r="A410" s="6" t="s">
        <v>554</v>
      </c>
      <c r="B410" s="23" t="s">
        <v>69</v>
      </c>
      <c r="C410" s="23" t="s">
        <v>51</v>
      </c>
      <c r="D410" s="78" t="s">
        <v>542</v>
      </c>
      <c r="E410" s="26"/>
      <c r="F410" s="8">
        <f>F411+F412</f>
        <v>2376.3000000000002</v>
      </c>
      <c r="G410" s="8">
        <f>G411+G412</f>
        <v>2468.9</v>
      </c>
      <c r="H410" s="8">
        <f>H411+H412</f>
        <v>2570.2000000000003</v>
      </c>
    </row>
    <row r="411" spans="1:8" ht="37.5">
      <c r="A411" s="6" t="s">
        <v>520</v>
      </c>
      <c r="B411" s="23" t="s">
        <v>69</v>
      </c>
      <c r="C411" s="23" t="s">
        <v>51</v>
      </c>
      <c r="D411" s="78" t="s">
        <v>542</v>
      </c>
      <c r="E411" s="23" t="s">
        <v>33</v>
      </c>
      <c r="F411" s="8">
        <v>23.5</v>
      </c>
      <c r="G411" s="8">
        <v>22.8</v>
      </c>
      <c r="H411" s="8">
        <v>23.8</v>
      </c>
    </row>
    <row r="412" spans="1:8">
      <c r="A412" s="6" t="s">
        <v>521</v>
      </c>
      <c r="B412" s="23" t="s">
        <v>69</v>
      </c>
      <c r="C412" s="23" t="s">
        <v>51</v>
      </c>
      <c r="D412" s="78" t="s">
        <v>542</v>
      </c>
      <c r="E412" s="23" t="s">
        <v>42</v>
      </c>
      <c r="F412" s="8">
        <v>2352.8000000000002</v>
      </c>
      <c r="G412" s="8">
        <v>2446.1</v>
      </c>
      <c r="H412" s="8">
        <v>2546.4</v>
      </c>
    </row>
    <row r="413" spans="1:8">
      <c r="A413" s="6" t="s">
        <v>565</v>
      </c>
      <c r="B413" s="23" t="s">
        <v>69</v>
      </c>
      <c r="C413" s="23" t="s">
        <v>51</v>
      </c>
      <c r="D413" s="78" t="s">
        <v>543</v>
      </c>
      <c r="E413" s="23"/>
      <c r="F413" s="8">
        <f>F414+F415</f>
        <v>44573.3</v>
      </c>
      <c r="G413" s="8">
        <f t="shared" ref="G413:H413" si="74">G414+G415</f>
        <v>41814.199999999997</v>
      </c>
      <c r="H413" s="8">
        <f t="shared" si="74"/>
        <v>41812.5</v>
      </c>
    </row>
    <row r="414" spans="1:8">
      <c r="A414" s="6" t="s">
        <v>564</v>
      </c>
      <c r="B414" s="23" t="s">
        <v>69</v>
      </c>
      <c r="C414" s="23" t="s">
        <v>51</v>
      </c>
      <c r="D414" s="78" t="s">
        <v>543</v>
      </c>
      <c r="E414" s="23" t="s">
        <v>33</v>
      </c>
      <c r="F414" s="8">
        <v>472</v>
      </c>
      <c r="G414" s="8">
        <v>487.6</v>
      </c>
      <c r="H414" s="8">
        <v>395.6</v>
      </c>
    </row>
    <row r="415" spans="1:8">
      <c r="A415" s="6" t="s">
        <v>522</v>
      </c>
      <c r="B415" s="23" t="s">
        <v>69</v>
      </c>
      <c r="C415" s="23" t="s">
        <v>51</v>
      </c>
      <c r="D415" s="78" t="s">
        <v>543</v>
      </c>
      <c r="E415" s="23" t="s">
        <v>42</v>
      </c>
      <c r="F415" s="8">
        <v>44101.3</v>
      </c>
      <c r="G415" s="8">
        <v>41326.6</v>
      </c>
      <c r="H415" s="8">
        <v>41416.9</v>
      </c>
    </row>
    <row r="416" spans="1:8">
      <c r="A416" s="6" t="s">
        <v>563</v>
      </c>
      <c r="B416" s="23" t="s">
        <v>69</v>
      </c>
      <c r="C416" s="23" t="s">
        <v>51</v>
      </c>
      <c r="D416" s="78" t="s">
        <v>544</v>
      </c>
      <c r="E416" s="23"/>
      <c r="F416" s="8">
        <f>F417+F418</f>
        <v>115427.9</v>
      </c>
      <c r="G416" s="8">
        <f>G417+G418</f>
        <v>119814</v>
      </c>
      <c r="H416" s="8">
        <f>H417+H418</f>
        <v>124367</v>
      </c>
    </row>
    <row r="417" spans="1:8" ht="37.5">
      <c r="A417" s="6" t="s">
        <v>523</v>
      </c>
      <c r="B417" s="23" t="s">
        <v>69</v>
      </c>
      <c r="C417" s="23" t="s">
        <v>51</v>
      </c>
      <c r="D417" s="78" t="s">
        <v>544</v>
      </c>
      <c r="E417" s="23" t="s">
        <v>33</v>
      </c>
      <c r="F417" s="8">
        <v>624.4</v>
      </c>
      <c r="G417" s="8">
        <v>1117.9000000000001</v>
      </c>
      <c r="H417" s="8">
        <v>1556.4</v>
      </c>
    </row>
    <row r="418" spans="1:8" ht="37.5">
      <c r="A418" s="6" t="s">
        <v>524</v>
      </c>
      <c r="B418" s="23" t="s">
        <v>69</v>
      </c>
      <c r="C418" s="23" t="s">
        <v>51</v>
      </c>
      <c r="D418" s="78" t="s">
        <v>544</v>
      </c>
      <c r="E418" s="23" t="s">
        <v>42</v>
      </c>
      <c r="F418" s="8">
        <v>114803.5</v>
      </c>
      <c r="G418" s="8">
        <v>118696.1</v>
      </c>
      <c r="H418" s="8">
        <v>122810.6</v>
      </c>
    </row>
    <row r="419" spans="1:8">
      <c r="A419" s="6" t="s">
        <v>562</v>
      </c>
      <c r="B419" s="23" t="s">
        <v>69</v>
      </c>
      <c r="C419" s="23" t="s">
        <v>51</v>
      </c>
      <c r="D419" s="78" t="s">
        <v>545</v>
      </c>
      <c r="E419" s="23"/>
      <c r="F419" s="8">
        <f>F420+F421</f>
        <v>495.6</v>
      </c>
      <c r="G419" s="8">
        <f>G420+G421</f>
        <v>515.30000000000007</v>
      </c>
      <c r="H419" s="8">
        <f>H420+H421</f>
        <v>535.9</v>
      </c>
    </row>
    <row r="420" spans="1:8" ht="37.5">
      <c r="A420" s="6" t="s">
        <v>525</v>
      </c>
      <c r="B420" s="23" t="s">
        <v>69</v>
      </c>
      <c r="C420" s="23" t="s">
        <v>51</v>
      </c>
      <c r="D420" s="78" t="s">
        <v>545</v>
      </c>
      <c r="E420" s="23" t="s">
        <v>33</v>
      </c>
      <c r="F420" s="8">
        <v>4</v>
      </c>
      <c r="G420" s="8">
        <v>5.7</v>
      </c>
      <c r="H420" s="8">
        <v>6</v>
      </c>
    </row>
    <row r="421" spans="1:8">
      <c r="A421" s="6" t="s">
        <v>526</v>
      </c>
      <c r="B421" s="23" t="s">
        <v>69</v>
      </c>
      <c r="C421" s="23" t="s">
        <v>51</v>
      </c>
      <c r="D421" s="78" t="s">
        <v>545</v>
      </c>
      <c r="E421" s="23" t="s">
        <v>42</v>
      </c>
      <c r="F421" s="8">
        <v>491.6</v>
      </c>
      <c r="G421" s="8">
        <v>509.6</v>
      </c>
      <c r="H421" s="8">
        <v>529.9</v>
      </c>
    </row>
    <row r="422" spans="1:8">
      <c r="A422" s="6" t="s">
        <v>561</v>
      </c>
      <c r="B422" s="23" t="s">
        <v>69</v>
      </c>
      <c r="C422" s="23" t="s">
        <v>51</v>
      </c>
      <c r="D422" s="78" t="s">
        <v>546</v>
      </c>
      <c r="E422" s="23"/>
      <c r="F422" s="8">
        <f>F423+F424</f>
        <v>409.5</v>
      </c>
      <c r="G422" s="8">
        <f>G423+G424</f>
        <v>425.9</v>
      </c>
      <c r="H422" s="8">
        <f>H423+H424</f>
        <v>443</v>
      </c>
    </row>
    <row r="423" spans="1:8" ht="37.5">
      <c r="A423" s="6" t="s">
        <v>527</v>
      </c>
      <c r="B423" s="23" t="s">
        <v>69</v>
      </c>
      <c r="C423" s="23" t="s">
        <v>51</v>
      </c>
      <c r="D423" s="78" t="s">
        <v>546</v>
      </c>
      <c r="E423" s="23" t="s">
        <v>33</v>
      </c>
      <c r="F423" s="8">
        <v>6.7</v>
      </c>
      <c r="G423" s="8">
        <v>10.199999999999999</v>
      </c>
      <c r="H423" s="8">
        <v>10.5</v>
      </c>
    </row>
    <row r="424" spans="1:8">
      <c r="A424" s="6" t="s">
        <v>528</v>
      </c>
      <c r="B424" s="23" t="s">
        <v>69</v>
      </c>
      <c r="C424" s="23" t="s">
        <v>51</v>
      </c>
      <c r="D424" s="78" t="s">
        <v>546</v>
      </c>
      <c r="E424" s="23" t="s">
        <v>42</v>
      </c>
      <c r="F424" s="8">
        <v>402.8</v>
      </c>
      <c r="G424" s="8">
        <v>415.7</v>
      </c>
      <c r="H424" s="8">
        <v>432.5</v>
      </c>
    </row>
    <row r="425" spans="1:8">
      <c r="A425" s="6" t="s">
        <v>560</v>
      </c>
      <c r="B425" s="23" t="s">
        <v>69</v>
      </c>
      <c r="C425" s="23" t="s">
        <v>51</v>
      </c>
      <c r="D425" s="78" t="s">
        <v>547</v>
      </c>
      <c r="E425" s="23"/>
      <c r="F425" s="8">
        <f>F426+F427</f>
        <v>918.5</v>
      </c>
      <c r="G425" s="8">
        <f>G426+G427</f>
        <v>954.19999999999993</v>
      </c>
      <c r="H425" s="8">
        <f>H426+H427</f>
        <v>990.7</v>
      </c>
    </row>
    <row r="426" spans="1:8" ht="37.5">
      <c r="A426" s="6" t="s">
        <v>529</v>
      </c>
      <c r="B426" s="23" t="s">
        <v>69</v>
      </c>
      <c r="C426" s="23" t="s">
        <v>51</v>
      </c>
      <c r="D426" s="78" t="s">
        <v>547</v>
      </c>
      <c r="E426" s="23" t="s">
        <v>33</v>
      </c>
      <c r="F426" s="8">
        <v>12.7</v>
      </c>
      <c r="G426" s="8">
        <v>13.3</v>
      </c>
      <c r="H426" s="8">
        <v>15.5</v>
      </c>
    </row>
    <row r="427" spans="1:8" ht="37.5">
      <c r="A427" s="6" t="s">
        <v>530</v>
      </c>
      <c r="B427" s="23" t="s">
        <v>69</v>
      </c>
      <c r="C427" s="23" t="s">
        <v>51</v>
      </c>
      <c r="D427" s="78" t="s">
        <v>547</v>
      </c>
      <c r="E427" s="23" t="s">
        <v>42</v>
      </c>
      <c r="F427" s="8">
        <v>905.8</v>
      </c>
      <c r="G427" s="8">
        <v>940.9</v>
      </c>
      <c r="H427" s="8">
        <v>975.2</v>
      </c>
    </row>
    <row r="428" spans="1:8" ht="37.5">
      <c r="A428" s="6" t="s">
        <v>559</v>
      </c>
      <c r="B428" s="23" t="s">
        <v>69</v>
      </c>
      <c r="C428" s="23" t="s">
        <v>51</v>
      </c>
      <c r="D428" s="78" t="s">
        <v>548</v>
      </c>
      <c r="E428" s="23"/>
      <c r="F428" s="8">
        <f>F429+F430</f>
        <v>17501.3</v>
      </c>
      <c r="G428" s="8">
        <f>G429+G430</f>
        <v>18140.3</v>
      </c>
      <c r="H428" s="8">
        <f>H429+H430</f>
        <v>18805.100000000002</v>
      </c>
    </row>
    <row r="429" spans="1:8" ht="37.5">
      <c r="A429" s="6" t="s">
        <v>531</v>
      </c>
      <c r="B429" s="23" t="s">
        <v>69</v>
      </c>
      <c r="C429" s="23" t="s">
        <v>51</v>
      </c>
      <c r="D429" s="78" t="s">
        <v>548</v>
      </c>
      <c r="E429" s="23" t="s">
        <v>33</v>
      </c>
      <c r="F429" s="8">
        <v>222.8</v>
      </c>
      <c r="G429" s="8">
        <v>197.6</v>
      </c>
      <c r="H429" s="8">
        <v>197.9</v>
      </c>
    </row>
    <row r="430" spans="1:8" ht="37.5">
      <c r="A430" s="6" t="s">
        <v>532</v>
      </c>
      <c r="B430" s="23" t="s">
        <v>69</v>
      </c>
      <c r="C430" s="23" t="s">
        <v>51</v>
      </c>
      <c r="D430" s="78" t="s">
        <v>548</v>
      </c>
      <c r="E430" s="23" t="s">
        <v>42</v>
      </c>
      <c r="F430" s="8">
        <v>17278.5</v>
      </c>
      <c r="G430" s="8">
        <v>17942.7</v>
      </c>
      <c r="H430" s="8">
        <v>18607.2</v>
      </c>
    </row>
    <row r="431" spans="1:8" ht="37.5">
      <c r="A431" s="6" t="s">
        <v>558</v>
      </c>
      <c r="B431" s="23" t="s">
        <v>69</v>
      </c>
      <c r="C431" s="23" t="s">
        <v>51</v>
      </c>
      <c r="D431" s="78" t="s">
        <v>549</v>
      </c>
      <c r="E431" s="23"/>
      <c r="F431" s="8">
        <f>F432+F433</f>
        <v>62640.2</v>
      </c>
      <c r="G431" s="8">
        <f>G432+G433</f>
        <v>64958</v>
      </c>
      <c r="H431" s="8">
        <f>H432+H433</f>
        <v>67369</v>
      </c>
    </row>
    <row r="432" spans="1:8" ht="37.5">
      <c r="A432" s="6" t="s">
        <v>533</v>
      </c>
      <c r="B432" s="23" t="s">
        <v>69</v>
      </c>
      <c r="C432" s="23" t="s">
        <v>51</v>
      </c>
      <c r="D432" s="78" t="s">
        <v>549</v>
      </c>
      <c r="E432" s="23" t="s">
        <v>33</v>
      </c>
      <c r="F432" s="8">
        <v>840.2</v>
      </c>
      <c r="G432" s="8">
        <v>726.7</v>
      </c>
      <c r="H432" s="8">
        <v>760.6</v>
      </c>
    </row>
    <row r="433" spans="1:8" ht="37.5">
      <c r="A433" s="6" t="s">
        <v>534</v>
      </c>
      <c r="B433" s="23" t="s">
        <v>69</v>
      </c>
      <c r="C433" s="23" t="s">
        <v>51</v>
      </c>
      <c r="D433" s="78" t="s">
        <v>549</v>
      </c>
      <c r="E433" s="23" t="s">
        <v>42</v>
      </c>
      <c r="F433" s="8">
        <v>61800</v>
      </c>
      <c r="G433" s="8">
        <v>64231.3</v>
      </c>
      <c r="H433" s="8">
        <v>66608.399999999994</v>
      </c>
    </row>
    <row r="434" spans="1:8" ht="37.5">
      <c r="A434" s="6" t="s">
        <v>557</v>
      </c>
      <c r="B434" s="23" t="s">
        <v>69</v>
      </c>
      <c r="C434" s="23" t="s">
        <v>51</v>
      </c>
      <c r="D434" s="78" t="s">
        <v>550</v>
      </c>
      <c r="E434" s="23"/>
      <c r="F434" s="8">
        <f>F435</f>
        <v>106</v>
      </c>
      <c r="G434" s="8">
        <f>G435</f>
        <v>185.3</v>
      </c>
      <c r="H434" s="8">
        <f>H435</f>
        <v>189.4</v>
      </c>
    </row>
    <row r="435" spans="1:8" ht="37.5">
      <c r="A435" s="6" t="s">
        <v>535</v>
      </c>
      <c r="B435" s="23" t="s">
        <v>69</v>
      </c>
      <c r="C435" s="23" t="s">
        <v>51</v>
      </c>
      <c r="D435" s="78" t="s">
        <v>550</v>
      </c>
      <c r="E435" s="23" t="s">
        <v>33</v>
      </c>
      <c r="F435" s="8">
        <v>106</v>
      </c>
      <c r="G435" s="8">
        <v>185.3</v>
      </c>
      <c r="H435" s="8">
        <v>189.4</v>
      </c>
    </row>
    <row r="436" spans="1:8">
      <c r="A436" s="6" t="s">
        <v>556</v>
      </c>
      <c r="B436" s="23" t="s">
        <v>69</v>
      </c>
      <c r="C436" s="23" t="s">
        <v>51</v>
      </c>
      <c r="D436" s="78" t="s">
        <v>551</v>
      </c>
      <c r="E436" s="23"/>
      <c r="F436" s="8">
        <f>F437+F438</f>
        <v>9744.7999999999993</v>
      </c>
      <c r="G436" s="8">
        <f>G437+G438</f>
        <v>9744.8000000000011</v>
      </c>
      <c r="H436" s="8">
        <f>H437+H438</f>
        <v>9744.8000000000011</v>
      </c>
    </row>
    <row r="437" spans="1:8" ht="37.5">
      <c r="A437" s="6" t="s">
        <v>536</v>
      </c>
      <c r="B437" s="23" t="s">
        <v>69</v>
      </c>
      <c r="C437" s="23" t="s">
        <v>51</v>
      </c>
      <c r="D437" s="78" t="s">
        <v>551</v>
      </c>
      <c r="E437" s="23" t="s">
        <v>33</v>
      </c>
      <c r="F437" s="8">
        <v>89.3</v>
      </c>
      <c r="G437" s="8">
        <v>101.1</v>
      </c>
      <c r="H437" s="8">
        <v>101.1</v>
      </c>
    </row>
    <row r="438" spans="1:8" ht="37.5">
      <c r="A438" s="6" t="s">
        <v>537</v>
      </c>
      <c r="B438" s="23" t="s">
        <v>69</v>
      </c>
      <c r="C438" s="23" t="s">
        <v>51</v>
      </c>
      <c r="D438" s="78" t="s">
        <v>551</v>
      </c>
      <c r="E438" s="23" t="s">
        <v>44</v>
      </c>
      <c r="F438" s="8">
        <v>9655.5</v>
      </c>
      <c r="G438" s="8">
        <v>9643.7000000000007</v>
      </c>
      <c r="H438" s="8">
        <v>9643.7000000000007</v>
      </c>
    </row>
    <row r="439" spans="1:8">
      <c r="A439" s="6" t="s">
        <v>555</v>
      </c>
      <c r="B439" s="23" t="s">
        <v>69</v>
      </c>
      <c r="C439" s="23" t="s">
        <v>51</v>
      </c>
      <c r="D439" s="78" t="s">
        <v>552</v>
      </c>
      <c r="E439" s="23"/>
      <c r="F439" s="8">
        <f>F440+F441</f>
        <v>5175.5999999999995</v>
      </c>
      <c r="G439" s="8">
        <f>G440+G441</f>
        <v>5190.3</v>
      </c>
      <c r="H439" s="8">
        <f>H440+H441</f>
        <v>5205</v>
      </c>
    </row>
    <row r="440" spans="1:8" ht="37.5">
      <c r="A440" s="6" t="s">
        <v>538</v>
      </c>
      <c r="B440" s="23" t="s">
        <v>69</v>
      </c>
      <c r="C440" s="23" t="s">
        <v>51</v>
      </c>
      <c r="D440" s="78" t="s">
        <v>552</v>
      </c>
      <c r="E440" s="23" t="s">
        <v>33</v>
      </c>
      <c r="F440" s="8">
        <v>54.4</v>
      </c>
      <c r="G440" s="8">
        <v>63.6</v>
      </c>
      <c r="H440" s="8">
        <v>66.2</v>
      </c>
    </row>
    <row r="441" spans="1:8">
      <c r="A441" s="14" t="s">
        <v>539</v>
      </c>
      <c r="B441" s="23" t="s">
        <v>69</v>
      </c>
      <c r="C441" s="23" t="s">
        <v>51</v>
      </c>
      <c r="D441" s="78" t="s">
        <v>552</v>
      </c>
      <c r="E441" s="23" t="s">
        <v>44</v>
      </c>
      <c r="F441" s="8">
        <v>5121.2</v>
      </c>
      <c r="G441" s="8">
        <v>5126.7</v>
      </c>
      <c r="H441" s="8">
        <v>5138.8</v>
      </c>
    </row>
    <row r="442" spans="1:8" s="18" customFormat="1">
      <c r="A442" s="3" t="s">
        <v>97</v>
      </c>
      <c r="B442" s="24" t="s">
        <v>69</v>
      </c>
      <c r="C442" s="24" t="s">
        <v>53</v>
      </c>
      <c r="D442" s="79"/>
      <c r="E442" s="24"/>
      <c r="F442" s="45">
        <f>F443+F475</f>
        <v>96259</v>
      </c>
      <c r="G442" s="45">
        <f>G443+G475</f>
        <v>71312.5</v>
      </c>
      <c r="H442" s="45">
        <f>H443+H475</f>
        <v>83213</v>
      </c>
    </row>
    <row r="443" spans="1:8" s="19" customFormat="1" ht="19.5">
      <c r="A443" s="4" t="s">
        <v>466</v>
      </c>
      <c r="B443" s="25" t="s">
        <v>69</v>
      </c>
      <c r="C443" s="25" t="s">
        <v>53</v>
      </c>
      <c r="D443" s="76" t="s">
        <v>53</v>
      </c>
      <c r="E443" s="25"/>
      <c r="F443" s="50">
        <f>F444</f>
        <v>65056.100000000006</v>
      </c>
      <c r="G443" s="50">
        <f>G444</f>
        <v>66581.100000000006</v>
      </c>
      <c r="H443" s="50">
        <f>H444</f>
        <v>68899.400000000009</v>
      </c>
    </row>
    <row r="444" spans="1:8" s="20" customFormat="1">
      <c r="A444" s="5" t="s">
        <v>467</v>
      </c>
      <c r="B444" s="26" t="s">
        <v>69</v>
      </c>
      <c r="C444" s="26" t="s">
        <v>53</v>
      </c>
      <c r="D444" s="77" t="s">
        <v>580</v>
      </c>
      <c r="E444" s="26"/>
      <c r="F444" s="53">
        <f>F445+F448+F451+F454+F457+F460+F462+F465+F467+F469+F471+F473</f>
        <v>65056.100000000006</v>
      </c>
      <c r="G444" s="53">
        <f>G445+G448+G451+G454+G457+G460+G462+G465+G467+G469+G471+G473</f>
        <v>66581.100000000006</v>
      </c>
      <c r="H444" s="53">
        <f>H445+H448+H451+H454+H457+H460+H462+H465+H467+H469+H471+H473</f>
        <v>68899.400000000009</v>
      </c>
    </row>
    <row r="445" spans="1:8">
      <c r="A445" s="6" t="s">
        <v>600</v>
      </c>
      <c r="B445" s="23" t="s">
        <v>69</v>
      </c>
      <c r="C445" s="23" t="s">
        <v>53</v>
      </c>
      <c r="D445" s="78" t="s">
        <v>581</v>
      </c>
      <c r="E445" s="26"/>
      <c r="F445" s="8">
        <f>F446+F447</f>
        <v>20655.5</v>
      </c>
      <c r="G445" s="8">
        <f>G446+G447</f>
        <v>23697.3</v>
      </c>
      <c r="H445" s="8">
        <f>H446+H447</f>
        <v>24644.199999999997</v>
      </c>
    </row>
    <row r="446" spans="1:8" ht="37.5">
      <c r="A446" s="6" t="s">
        <v>566</v>
      </c>
      <c r="B446" s="23" t="s">
        <v>69</v>
      </c>
      <c r="C446" s="23" t="s">
        <v>53</v>
      </c>
      <c r="D446" s="78" t="s">
        <v>581</v>
      </c>
      <c r="E446" s="23" t="s">
        <v>33</v>
      </c>
      <c r="F446" s="8">
        <v>168.4</v>
      </c>
      <c r="G446" s="8">
        <v>110.8</v>
      </c>
      <c r="H446" s="8">
        <v>115.1</v>
      </c>
    </row>
    <row r="447" spans="1:8" ht="37.5">
      <c r="A447" s="6" t="s">
        <v>567</v>
      </c>
      <c r="B447" s="23" t="s">
        <v>69</v>
      </c>
      <c r="C447" s="23" t="s">
        <v>53</v>
      </c>
      <c r="D447" s="78" t="s">
        <v>581</v>
      </c>
      <c r="E447" s="23" t="s">
        <v>42</v>
      </c>
      <c r="F447" s="8">
        <v>20487.099999999999</v>
      </c>
      <c r="G447" s="8">
        <v>23586.5</v>
      </c>
      <c r="H447" s="8">
        <v>24529.1</v>
      </c>
    </row>
    <row r="448" spans="1:8">
      <c r="A448" s="6" t="s">
        <v>601</v>
      </c>
      <c r="B448" s="23" t="s">
        <v>69</v>
      </c>
      <c r="C448" s="23" t="s">
        <v>53</v>
      </c>
      <c r="D448" s="78" t="s">
        <v>582</v>
      </c>
      <c r="E448" s="23"/>
      <c r="F448" s="8">
        <f>F449+F450</f>
        <v>3352.3</v>
      </c>
      <c r="G448" s="8">
        <f>G449+G450</f>
        <v>3488.6</v>
      </c>
      <c r="H448" s="8">
        <f>H449+H450</f>
        <v>3628.2000000000003</v>
      </c>
    </row>
    <row r="449" spans="1:8" ht="37.5">
      <c r="A449" s="6" t="s">
        <v>568</v>
      </c>
      <c r="B449" s="23" t="s">
        <v>69</v>
      </c>
      <c r="C449" s="23" t="s">
        <v>53</v>
      </c>
      <c r="D449" s="78" t="s">
        <v>582</v>
      </c>
      <c r="E449" s="23" t="s">
        <v>33</v>
      </c>
      <c r="F449" s="8">
        <v>26.8</v>
      </c>
      <c r="G449" s="8">
        <v>30.7</v>
      </c>
      <c r="H449" s="8">
        <v>31.9</v>
      </c>
    </row>
    <row r="450" spans="1:8" ht="37.5">
      <c r="A450" s="6" t="s">
        <v>569</v>
      </c>
      <c r="B450" s="23" t="s">
        <v>69</v>
      </c>
      <c r="C450" s="23" t="s">
        <v>53</v>
      </c>
      <c r="D450" s="78" t="s">
        <v>582</v>
      </c>
      <c r="E450" s="23" t="s">
        <v>42</v>
      </c>
      <c r="F450" s="8">
        <v>3325.5</v>
      </c>
      <c r="G450" s="8">
        <v>3457.9</v>
      </c>
      <c r="H450" s="8">
        <v>3596.3</v>
      </c>
    </row>
    <row r="451" spans="1:8">
      <c r="A451" s="6" t="s">
        <v>602</v>
      </c>
      <c r="B451" s="23" t="s">
        <v>69</v>
      </c>
      <c r="C451" s="23" t="s">
        <v>53</v>
      </c>
      <c r="D451" s="78" t="s">
        <v>583</v>
      </c>
      <c r="E451" s="23"/>
      <c r="F451" s="8">
        <f>F452+F453</f>
        <v>17135.600000000002</v>
      </c>
      <c r="G451" s="8">
        <f>G452+G453</f>
        <v>17827.3</v>
      </c>
      <c r="H451" s="8">
        <f>H452+H453</f>
        <v>18550.400000000001</v>
      </c>
    </row>
    <row r="452" spans="1:8">
      <c r="A452" s="6" t="s">
        <v>570</v>
      </c>
      <c r="B452" s="23" t="s">
        <v>69</v>
      </c>
      <c r="C452" s="23" t="s">
        <v>53</v>
      </c>
      <c r="D452" s="78" t="s">
        <v>583</v>
      </c>
      <c r="E452" s="23" t="s">
        <v>33</v>
      </c>
      <c r="F452" s="8">
        <v>0.4</v>
      </c>
      <c r="G452" s="8">
        <v>0</v>
      </c>
      <c r="H452" s="8">
        <v>0</v>
      </c>
    </row>
    <row r="453" spans="1:8">
      <c r="A453" s="6" t="s">
        <v>571</v>
      </c>
      <c r="B453" s="23" t="s">
        <v>69</v>
      </c>
      <c r="C453" s="23" t="s">
        <v>53</v>
      </c>
      <c r="D453" s="78" t="s">
        <v>583</v>
      </c>
      <c r="E453" s="23" t="s">
        <v>42</v>
      </c>
      <c r="F453" s="8">
        <v>17135.2</v>
      </c>
      <c r="G453" s="8">
        <v>17827.3</v>
      </c>
      <c r="H453" s="8">
        <v>18550.400000000001</v>
      </c>
    </row>
    <row r="454" spans="1:8" ht="37.5">
      <c r="A454" s="6" t="s">
        <v>603</v>
      </c>
      <c r="B454" s="23" t="s">
        <v>69</v>
      </c>
      <c r="C454" s="23" t="s">
        <v>53</v>
      </c>
      <c r="D454" s="78" t="s">
        <v>594</v>
      </c>
      <c r="E454" s="23"/>
      <c r="F454" s="8">
        <f>F455+F456</f>
        <v>7166.3</v>
      </c>
      <c r="G454" s="8">
        <f>G455+G456</f>
        <v>7166.3</v>
      </c>
      <c r="H454" s="8">
        <f>H455+H456</f>
        <v>7166.3</v>
      </c>
    </row>
    <row r="455" spans="1:8" ht="37.5">
      <c r="A455" s="6" t="s">
        <v>590</v>
      </c>
      <c r="B455" s="23" t="s">
        <v>69</v>
      </c>
      <c r="C455" s="23" t="s">
        <v>53</v>
      </c>
      <c r="D455" s="78" t="s">
        <v>594</v>
      </c>
      <c r="E455" s="23" t="s">
        <v>33</v>
      </c>
      <c r="F455" s="8">
        <v>132</v>
      </c>
      <c r="G455" s="8">
        <v>132</v>
      </c>
      <c r="H455" s="8">
        <v>132</v>
      </c>
    </row>
    <row r="456" spans="1:8" ht="37.5">
      <c r="A456" s="6" t="s">
        <v>591</v>
      </c>
      <c r="B456" s="23" t="s">
        <v>69</v>
      </c>
      <c r="C456" s="23" t="s">
        <v>53</v>
      </c>
      <c r="D456" s="78" t="s">
        <v>594</v>
      </c>
      <c r="E456" s="23" t="s">
        <v>42</v>
      </c>
      <c r="F456" s="8">
        <v>7034.3</v>
      </c>
      <c r="G456" s="8">
        <v>7034.3</v>
      </c>
      <c r="H456" s="8">
        <v>7034.3</v>
      </c>
    </row>
    <row r="457" spans="1:8" ht="37.5">
      <c r="A457" s="6" t="s">
        <v>604</v>
      </c>
      <c r="B457" s="23" t="s">
        <v>69</v>
      </c>
      <c r="C457" s="23" t="s">
        <v>53</v>
      </c>
      <c r="D457" s="78" t="s">
        <v>584</v>
      </c>
      <c r="E457" s="23"/>
      <c r="F457" s="8">
        <f>F458+F459</f>
        <v>2763.6</v>
      </c>
      <c r="G457" s="8">
        <f>G458+G459</f>
        <v>2874</v>
      </c>
      <c r="H457" s="8">
        <f>H458+H459</f>
        <v>2989</v>
      </c>
    </row>
    <row r="458" spans="1:8" ht="37.5">
      <c r="A458" s="6" t="s">
        <v>572</v>
      </c>
      <c r="B458" s="23" t="s">
        <v>69</v>
      </c>
      <c r="C458" s="23" t="s">
        <v>53</v>
      </c>
      <c r="D458" s="78" t="s">
        <v>584</v>
      </c>
      <c r="E458" s="23" t="s">
        <v>33</v>
      </c>
      <c r="F458" s="8">
        <v>40.1</v>
      </c>
      <c r="G458" s="8">
        <v>41.7</v>
      </c>
      <c r="H458" s="8">
        <v>43.4</v>
      </c>
    </row>
    <row r="459" spans="1:8" ht="37.5">
      <c r="A459" s="6" t="s">
        <v>573</v>
      </c>
      <c r="B459" s="23" t="s">
        <v>69</v>
      </c>
      <c r="C459" s="23" t="s">
        <v>53</v>
      </c>
      <c r="D459" s="78" t="s">
        <v>584</v>
      </c>
      <c r="E459" s="23" t="s">
        <v>42</v>
      </c>
      <c r="F459" s="8">
        <v>2723.5</v>
      </c>
      <c r="G459" s="8">
        <v>2832.3</v>
      </c>
      <c r="H459" s="8">
        <v>2945.6</v>
      </c>
    </row>
    <row r="460" spans="1:8" ht="37.5">
      <c r="A460" s="6" t="s">
        <v>605</v>
      </c>
      <c r="B460" s="23" t="s">
        <v>69</v>
      </c>
      <c r="C460" s="23" t="s">
        <v>53</v>
      </c>
      <c r="D460" s="78" t="s">
        <v>595</v>
      </c>
      <c r="E460" s="23"/>
      <c r="F460" s="8">
        <f>F461</f>
        <v>30</v>
      </c>
      <c r="G460" s="8">
        <f>G461</f>
        <v>90</v>
      </c>
      <c r="H460" s="8">
        <f>H461</f>
        <v>30</v>
      </c>
    </row>
    <row r="461" spans="1:8" ht="37.5">
      <c r="A461" s="6" t="s">
        <v>592</v>
      </c>
      <c r="B461" s="23" t="s">
        <v>69</v>
      </c>
      <c r="C461" s="23" t="s">
        <v>53</v>
      </c>
      <c r="D461" s="78" t="s">
        <v>595</v>
      </c>
      <c r="E461" s="23" t="s">
        <v>42</v>
      </c>
      <c r="F461" s="8">
        <v>30</v>
      </c>
      <c r="G461" s="8">
        <v>90</v>
      </c>
      <c r="H461" s="8">
        <v>30</v>
      </c>
    </row>
    <row r="462" spans="1:8" ht="37.5">
      <c r="A462" s="6" t="s">
        <v>606</v>
      </c>
      <c r="B462" s="23" t="s">
        <v>69</v>
      </c>
      <c r="C462" s="23" t="s">
        <v>53</v>
      </c>
      <c r="D462" s="78" t="s">
        <v>585</v>
      </c>
      <c r="E462" s="23"/>
      <c r="F462" s="8">
        <f>F463+F464</f>
        <v>446.1</v>
      </c>
      <c r="G462" s="8">
        <f>G463+G464</f>
        <v>464.3</v>
      </c>
      <c r="H462" s="8">
        <f>H463+H464</f>
        <v>482.9</v>
      </c>
    </row>
    <row r="463" spans="1:8" ht="37.5">
      <c r="A463" s="6" t="s">
        <v>574</v>
      </c>
      <c r="B463" s="23" t="s">
        <v>69</v>
      </c>
      <c r="C463" s="23" t="s">
        <v>53</v>
      </c>
      <c r="D463" s="78" t="s">
        <v>585</v>
      </c>
      <c r="E463" s="23" t="s">
        <v>33</v>
      </c>
      <c r="F463" s="8">
        <v>4.3</v>
      </c>
      <c r="G463" s="8">
        <v>4.5</v>
      </c>
      <c r="H463" s="8">
        <v>4.7</v>
      </c>
    </row>
    <row r="464" spans="1:8" ht="37.5">
      <c r="A464" s="6" t="s">
        <v>575</v>
      </c>
      <c r="B464" s="23" t="s">
        <v>69</v>
      </c>
      <c r="C464" s="23" t="s">
        <v>53</v>
      </c>
      <c r="D464" s="78" t="s">
        <v>585</v>
      </c>
      <c r="E464" s="23" t="s">
        <v>42</v>
      </c>
      <c r="F464" s="8">
        <v>441.8</v>
      </c>
      <c r="G464" s="8">
        <v>459.8</v>
      </c>
      <c r="H464" s="8">
        <v>478.2</v>
      </c>
    </row>
    <row r="465" spans="1:8" ht="37.5">
      <c r="A465" s="6" t="s">
        <v>607</v>
      </c>
      <c r="B465" s="23" t="s">
        <v>69</v>
      </c>
      <c r="C465" s="23" t="s">
        <v>53</v>
      </c>
      <c r="D465" s="78" t="s">
        <v>596</v>
      </c>
      <c r="E465" s="23"/>
      <c r="F465" s="8">
        <f>F466</f>
        <v>9083.6</v>
      </c>
      <c r="G465" s="8">
        <f>G466</f>
        <v>9446.1</v>
      </c>
      <c r="H465" s="8">
        <f>H466</f>
        <v>9823.1</v>
      </c>
    </row>
    <row r="466" spans="1:8" ht="56.25">
      <c r="A466" s="6" t="s">
        <v>593</v>
      </c>
      <c r="B466" s="23" t="s">
        <v>69</v>
      </c>
      <c r="C466" s="23" t="s">
        <v>53</v>
      </c>
      <c r="D466" s="78" t="s">
        <v>596</v>
      </c>
      <c r="E466" s="23" t="s">
        <v>42</v>
      </c>
      <c r="F466" s="8">
        <v>9083.6</v>
      </c>
      <c r="G466" s="8">
        <v>9446.1</v>
      </c>
      <c r="H466" s="8">
        <v>9823.1</v>
      </c>
    </row>
    <row r="467" spans="1:8" ht="56.25">
      <c r="A467" s="6" t="s">
        <v>608</v>
      </c>
      <c r="B467" s="23" t="s">
        <v>69</v>
      </c>
      <c r="C467" s="23" t="s">
        <v>53</v>
      </c>
      <c r="D467" s="78" t="s">
        <v>586</v>
      </c>
      <c r="E467" s="23"/>
      <c r="F467" s="8">
        <f>F468</f>
        <v>23.8</v>
      </c>
      <c r="G467" s="8">
        <f>G468</f>
        <v>0</v>
      </c>
      <c r="H467" s="8">
        <f>H468</f>
        <v>0</v>
      </c>
    </row>
    <row r="468" spans="1:8" ht="56.25">
      <c r="A468" s="6" t="s">
        <v>576</v>
      </c>
      <c r="B468" s="23" t="s">
        <v>69</v>
      </c>
      <c r="C468" s="23" t="s">
        <v>53</v>
      </c>
      <c r="D468" s="78" t="s">
        <v>586</v>
      </c>
      <c r="E468" s="23" t="s">
        <v>33</v>
      </c>
      <c r="F468" s="8">
        <v>23.8</v>
      </c>
      <c r="G468" s="8">
        <v>0</v>
      </c>
      <c r="H468" s="8">
        <v>0</v>
      </c>
    </row>
    <row r="469" spans="1:8">
      <c r="A469" s="6" t="s">
        <v>609</v>
      </c>
      <c r="B469" s="23" t="s">
        <v>69</v>
      </c>
      <c r="C469" s="23" t="s">
        <v>53</v>
      </c>
      <c r="D469" s="78" t="s">
        <v>587</v>
      </c>
      <c r="E469" s="23"/>
      <c r="F469" s="8">
        <f>F470</f>
        <v>20</v>
      </c>
      <c r="G469" s="8">
        <f>G470</f>
        <v>0</v>
      </c>
      <c r="H469" s="8">
        <f>H470</f>
        <v>0</v>
      </c>
    </row>
    <row r="470" spans="1:8" ht="37.5">
      <c r="A470" s="6" t="s">
        <v>577</v>
      </c>
      <c r="B470" s="23" t="s">
        <v>69</v>
      </c>
      <c r="C470" s="23" t="s">
        <v>53</v>
      </c>
      <c r="D470" s="78" t="s">
        <v>587</v>
      </c>
      <c r="E470" s="23" t="s">
        <v>42</v>
      </c>
      <c r="F470" s="8">
        <v>20</v>
      </c>
      <c r="G470" s="8">
        <v>0</v>
      </c>
      <c r="H470" s="8">
        <v>0</v>
      </c>
    </row>
    <row r="471" spans="1:8" ht="37.5">
      <c r="A471" s="6" t="s">
        <v>610</v>
      </c>
      <c r="B471" s="23" t="s">
        <v>69</v>
      </c>
      <c r="C471" s="23" t="s">
        <v>53</v>
      </c>
      <c r="D471" s="78" t="s">
        <v>588</v>
      </c>
      <c r="E471" s="23"/>
      <c r="F471" s="8">
        <f>F472</f>
        <v>1471</v>
      </c>
      <c r="G471" s="8">
        <f>G472</f>
        <v>1527.2</v>
      </c>
      <c r="H471" s="8">
        <f>H472</f>
        <v>1585.3</v>
      </c>
    </row>
    <row r="472" spans="1:8" ht="37.5">
      <c r="A472" s="6" t="s">
        <v>578</v>
      </c>
      <c r="B472" s="23" t="s">
        <v>69</v>
      </c>
      <c r="C472" s="23" t="s">
        <v>53</v>
      </c>
      <c r="D472" s="78" t="s">
        <v>588</v>
      </c>
      <c r="E472" s="23" t="s">
        <v>42</v>
      </c>
      <c r="F472" s="8">
        <v>1471</v>
      </c>
      <c r="G472" s="8">
        <v>1527.2</v>
      </c>
      <c r="H472" s="8">
        <v>1585.3</v>
      </c>
    </row>
    <row r="473" spans="1:8">
      <c r="A473" s="6" t="s">
        <v>611</v>
      </c>
      <c r="B473" s="23" t="s">
        <v>69</v>
      </c>
      <c r="C473" s="23" t="s">
        <v>53</v>
      </c>
      <c r="D473" s="78" t="s">
        <v>589</v>
      </c>
      <c r="E473" s="23"/>
      <c r="F473" s="8">
        <f>F474</f>
        <v>2908.3</v>
      </c>
      <c r="G473" s="8">
        <f>G474</f>
        <v>0</v>
      </c>
      <c r="H473" s="8">
        <f>H474</f>
        <v>0</v>
      </c>
    </row>
    <row r="474" spans="1:8" ht="37.5">
      <c r="A474" s="6" t="s">
        <v>579</v>
      </c>
      <c r="B474" s="23" t="s">
        <v>69</v>
      </c>
      <c r="C474" s="23" t="s">
        <v>53</v>
      </c>
      <c r="D474" s="78" t="s">
        <v>589</v>
      </c>
      <c r="E474" s="23" t="s">
        <v>44</v>
      </c>
      <c r="F474" s="8">
        <v>2908.3</v>
      </c>
      <c r="G474" s="8">
        <v>0</v>
      </c>
      <c r="H474" s="8">
        <v>0</v>
      </c>
    </row>
    <row r="475" spans="1:8" s="19" customFormat="1" ht="39">
      <c r="A475" s="11" t="s">
        <v>306</v>
      </c>
      <c r="B475" s="25" t="s">
        <v>69</v>
      </c>
      <c r="C475" s="25" t="s">
        <v>53</v>
      </c>
      <c r="D475" s="76" t="s">
        <v>57</v>
      </c>
      <c r="E475" s="25"/>
      <c r="F475" s="50">
        <f>F476</f>
        <v>31202.899999999998</v>
      </c>
      <c r="G475" s="50">
        <f>G476</f>
        <v>4731.3999999999996</v>
      </c>
      <c r="H475" s="50">
        <f>H476</f>
        <v>14313.599999999999</v>
      </c>
    </row>
    <row r="476" spans="1:8" s="20" customFormat="1">
      <c r="A476" s="5" t="s">
        <v>311</v>
      </c>
      <c r="B476" s="26" t="s">
        <v>69</v>
      </c>
      <c r="C476" s="26" t="s">
        <v>53</v>
      </c>
      <c r="D476" s="77" t="s">
        <v>312</v>
      </c>
      <c r="E476" s="26"/>
      <c r="F476" s="53">
        <f>F477+F481+F479</f>
        <v>31202.899999999998</v>
      </c>
      <c r="G476" s="53">
        <f t="shared" ref="G476:H476" si="75">G477+G481+G479</f>
        <v>4731.3999999999996</v>
      </c>
      <c r="H476" s="53">
        <f t="shared" si="75"/>
        <v>14313.599999999999</v>
      </c>
    </row>
    <row r="477" spans="1:8">
      <c r="A477" s="6" t="s">
        <v>599</v>
      </c>
      <c r="B477" s="23" t="s">
        <v>69</v>
      </c>
      <c r="C477" s="23" t="s">
        <v>53</v>
      </c>
      <c r="D477" s="78" t="s">
        <v>598</v>
      </c>
      <c r="E477" s="26"/>
      <c r="F477" s="8">
        <f>F478</f>
        <v>1407.8</v>
      </c>
      <c r="G477" s="8">
        <f>G478</f>
        <v>1420.8</v>
      </c>
      <c r="H477" s="8">
        <f>H478</f>
        <v>0</v>
      </c>
    </row>
    <row r="478" spans="1:8">
      <c r="A478" s="10" t="s">
        <v>597</v>
      </c>
      <c r="B478" s="23" t="s">
        <v>69</v>
      </c>
      <c r="C478" s="23" t="s">
        <v>53</v>
      </c>
      <c r="D478" s="78" t="s">
        <v>598</v>
      </c>
      <c r="E478" s="23" t="s">
        <v>42</v>
      </c>
      <c r="F478" s="8">
        <v>1407.8</v>
      </c>
      <c r="G478" s="8">
        <v>1420.8</v>
      </c>
      <c r="H478" s="8">
        <v>0</v>
      </c>
    </row>
    <row r="479" spans="1:8" ht="37.5">
      <c r="A479" s="88" t="s">
        <v>644</v>
      </c>
      <c r="B479" s="23" t="s">
        <v>69</v>
      </c>
      <c r="C479" s="23" t="s">
        <v>53</v>
      </c>
      <c r="D479" s="78" t="s">
        <v>645</v>
      </c>
      <c r="E479" s="23"/>
      <c r="F479" s="8">
        <f>F480</f>
        <v>0</v>
      </c>
      <c r="G479" s="8">
        <f t="shared" ref="G479:H479" si="76">G480</f>
        <v>0</v>
      </c>
      <c r="H479" s="8">
        <f t="shared" si="76"/>
        <v>1071.3</v>
      </c>
    </row>
    <row r="480" spans="1:8" ht="37.5">
      <c r="A480" s="88" t="s">
        <v>643</v>
      </c>
      <c r="B480" s="23" t="s">
        <v>69</v>
      </c>
      <c r="C480" s="23" t="s">
        <v>53</v>
      </c>
      <c r="D480" s="78" t="s">
        <v>645</v>
      </c>
      <c r="E480" s="23" t="s">
        <v>42</v>
      </c>
      <c r="F480" s="8">
        <v>0</v>
      </c>
      <c r="G480" s="8">
        <v>0</v>
      </c>
      <c r="H480" s="8">
        <v>1071.3</v>
      </c>
    </row>
    <row r="481" spans="1:8">
      <c r="A481" s="10" t="s">
        <v>634</v>
      </c>
      <c r="B481" s="23" t="s">
        <v>69</v>
      </c>
      <c r="C481" s="23" t="s">
        <v>53</v>
      </c>
      <c r="D481" s="78" t="s">
        <v>632</v>
      </c>
      <c r="E481" s="23"/>
      <c r="F481" s="8">
        <f>F482</f>
        <v>29795.1</v>
      </c>
      <c r="G481" s="8">
        <f>G482</f>
        <v>3310.6</v>
      </c>
      <c r="H481" s="8">
        <f>H482</f>
        <v>13242.3</v>
      </c>
    </row>
    <row r="482" spans="1:8" ht="37.5">
      <c r="A482" s="10" t="s">
        <v>633</v>
      </c>
      <c r="B482" s="23" t="s">
        <v>69</v>
      </c>
      <c r="C482" s="23" t="s">
        <v>53</v>
      </c>
      <c r="D482" s="78" t="s">
        <v>632</v>
      </c>
      <c r="E482" s="23" t="s">
        <v>40</v>
      </c>
      <c r="F482" s="8">
        <v>29795.1</v>
      </c>
      <c r="G482" s="8">
        <v>3310.6</v>
      </c>
      <c r="H482" s="8">
        <v>13242.3</v>
      </c>
    </row>
    <row r="483" spans="1:8" s="18" customFormat="1">
      <c r="A483" s="3" t="s">
        <v>98</v>
      </c>
      <c r="B483" s="24" t="s">
        <v>69</v>
      </c>
      <c r="C483" s="24" t="s">
        <v>57</v>
      </c>
      <c r="D483" s="79"/>
      <c r="E483" s="24"/>
      <c r="F483" s="45">
        <f>F484+F495</f>
        <v>29535.3</v>
      </c>
      <c r="G483" s="45">
        <f t="shared" ref="G483:H483" si="77">G484+G495</f>
        <v>30680.3</v>
      </c>
      <c r="H483" s="45">
        <f t="shared" si="77"/>
        <v>32178.799999999999</v>
      </c>
    </row>
    <row r="484" spans="1:8" s="19" customFormat="1" ht="19.5">
      <c r="A484" s="4" t="s">
        <v>466</v>
      </c>
      <c r="B484" s="25" t="s">
        <v>69</v>
      </c>
      <c r="C484" s="25" t="s">
        <v>57</v>
      </c>
      <c r="D484" s="76" t="s">
        <v>53</v>
      </c>
      <c r="E484" s="25"/>
      <c r="F484" s="50">
        <f>F485</f>
        <v>26274.399999999998</v>
      </c>
      <c r="G484" s="50">
        <f>G485</f>
        <v>27290.799999999999</v>
      </c>
      <c r="H484" s="50">
        <f>H485</f>
        <v>28655.5</v>
      </c>
    </row>
    <row r="485" spans="1:8" s="20" customFormat="1">
      <c r="A485" s="5" t="s">
        <v>612</v>
      </c>
      <c r="B485" s="26" t="s">
        <v>69</v>
      </c>
      <c r="C485" s="26" t="s">
        <v>57</v>
      </c>
      <c r="D485" s="77" t="s">
        <v>616</v>
      </c>
      <c r="E485" s="26"/>
      <c r="F485" s="53">
        <f>F486+F488+F491</f>
        <v>26274.399999999998</v>
      </c>
      <c r="G485" s="53">
        <f>G486+G488+G491</f>
        <v>27290.799999999999</v>
      </c>
      <c r="H485" s="53">
        <f>H486+H488+H491</f>
        <v>28655.5</v>
      </c>
    </row>
    <row r="486" spans="1:8">
      <c r="A486" s="6" t="s">
        <v>161</v>
      </c>
      <c r="B486" s="23" t="s">
        <v>69</v>
      </c>
      <c r="C486" s="23" t="s">
        <v>57</v>
      </c>
      <c r="D486" s="78" t="s">
        <v>617</v>
      </c>
      <c r="E486" s="26"/>
      <c r="F486" s="8">
        <f>F487</f>
        <v>105.1</v>
      </c>
      <c r="G486" s="8">
        <f>G487</f>
        <v>105.3</v>
      </c>
      <c r="H486" s="8">
        <f>H487</f>
        <v>412.9</v>
      </c>
    </row>
    <row r="487" spans="1:8" ht="37.5">
      <c r="A487" s="6" t="s">
        <v>131</v>
      </c>
      <c r="B487" s="23" t="s">
        <v>69</v>
      </c>
      <c r="C487" s="23" t="s">
        <v>57</v>
      </c>
      <c r="D487" s="78" t="s">
        <v>617</v>
      </c>
      <c r="E487" s="23" t="s">
        <v>32</v>
      </c>
      <c r="F487" s="8">
        <v>105.1</v>
      </c>
      <c r="G487" s="8">
        <v>105.3</v>
      </c>
      <c r="H487" s="8">
        <v>412.9</v>
      </c>
    </row>
    <row r="488" spans="1:8" ht="37.5">
      <c r="A488" s="6" t="s">
        <v>136</v>
      </c>
      <c r="B488" s="23" t="s">
        <v>69</v>
      </c>
      <c r="C488" s="23" t="s">
        <v>57</v>
      </c>
      <c r="D488" s="78" t="s">
        <v>618</v>
      </c>
      <c r="E488" s="23"/>
      <c r="F488" s="8">
        <f>F489+F490</f>
        <v>690.4</v>
      </c>
      <c r="G488" s="8">
        <f>G489+G490</f>
        <v>717.1</v>
      </c>
      <c r="H488" s="8">
        <f>H489+H490</f>
        <v>744.8</v>
      </c>
    </row>
    <row r="489" spans="1:8" ht="37.5">
      <c r="A489" s="6" t="s">
        <v>134</v>
      </c>
      <c r="B489" s="23" t="s">
        <v>69</v>
      </c>
      <c r="C489" s="23" t="s">
        <v>57</v>
      </c>
      <c r="D489" s="78" t="s">
        <v>618</v>
      </c>
      <c r="E489" s="23" t="s">
        <v>33</v>
      </c>
      <c r="F489" s="8">
        <v>667.8</v>
      </c>
      <c r="G489" s="8">
        <v>694.5</v>
      </c>
      <c r="H489" s="8">
        <v>722.3</v>
      </c>
    </row>
    <row r="490" spans="1:8" ht="37.5">
      <c r="A490" s="6" t="s">
        <v>135</v>
      </c>
      <c r="B490" s="23" t="s">
        <v>69</v>
      </c>
      <c r="C490" s="23" t="s">
        <v>57</v>
      </c>
      <c r="D490" s="78" t="s">
        <v>618</v>
      </c>
      <c r="E490" s="23" t="s">
        <v>34</v>
      </c>
      <c r="F490" s="8">
        <v>22.6</v>
      </c>
      <c r="G490" s="8">
        <v>22.6</v>
      </c>
      <c r="H490" s="8">
        <v>22.5</v>
      </c>
    </row>
    <row r="491" spans="1:8" ht="37.5">
      <c r="A491" s="6" t="s">
        <v>622</v>
      </c>
      <c r="B491" s="23" t="s">
        <v>69</v>
      </c>
      <c r="C491" s="23" t="s">
        <v>57</v>
      </c>
      <c r="D491" s="78" t="s">
        <v>619</v>
      </c>
      <c r="E491" s="23"/>
      <c r="F491" s="8">
        <f>F492+F493+F494</f>
        <v>25478.899999999998</v>
      </c>
      <c r="G491" s="8">
        <f>G492+G493+G494</f>
        <v>26468.399999999998</v>
      </c>
      <c r="H491" s="8">
        <f>H492+H493+H494</f>
        <v>27497.8</v>
      </c>
    </row>
    <row r="492" spans="1:8" ht="37.5">
      <c r="A492" s="6" t="s">
        <v>613</v>
      </c>
      <c r="B492" s="23" t="s">
        <v>69</v>
      </c>
      <c r="C492" s="23" t="s">
        <v>57</v>
      </c>
      <c r="D492" s="78" t="s">
        <v>619</v>
      </c>
      <c r="E492" s="23" t="s">
        <v>32</v>
      </c>
      <c r="F492" s="8">
        <v>22060</v>
      </c>
      <c r="G492" s="8">
        <v>25219.1</v>
      </c>
      <c r="H492" s="8">
        <v>26227.7</v>
      </c>
    </row>
    <row r="493" spans="1:8" ht="37.5">
      <c r="A493" s="6" t="s">
        <v>614</v>
      </c>
      <c r="B493" s="23" t="s">
        <v>69</v>
      </c>
      <c r="C493" s="23" t="s">
        <v>57</v>
      </c>
      <c r="D493" s="78" t="s">
        <v>619</v>
      </c>
      <c r="E493" s="23" t="s">
        <v>33</v>
      </c>
      <c r="F493" s="8">
        <v>3418.3</v>
      </c>
      <c r="G493" s="8">
        <v>1248.7</v>
      </c>
      <c r="H493" s="8">
        <v>1269.5</v>
      </c>
    </row>
    <row r="494" spans="1:8" ht="37.5">
      <c r="A494" s="6" t="s">
        <v>615</v>
      </c>
      <c r="B494" s="23" t="s">
        <v>69</v>
      </c>
      <c r="C494" s="23" t="s">
        <v>57</v>
      </c>
      <c r="D494" s="78" t="s">
        <v>619</v>
      </c>
      <c r="E494" s="23" t="s">
        <v>34</v>
      </c>
      <c r="F494" s="8">
        <v>0.6</v>
      </c>
      <c r="G494" s="8">
        <v>0.6</v>
      </c>
      <c r="H494" s="8">
        <v>0.6</v>
      </c>
    </row>
    <row r="495" spans="1:8" s="19" customFormat="1" ht="39">
      <c r="A495" s="4" t="s">
        <v>186</v>
      </c>
      <c r="B495" s="25" t="s">
        <v>69</v>
      </c>
      <c r="C495" s="25" t="s">
        <v>57</v>
      </c>
      <c r="D495" s="76" t="s">
        <v>120</v>
      </c>
      <c r="E495" s="25"/>
      <c r="F495" s="50">
        <f t="shared" ref="F495:H497" si="78">F496</f>
        <v>3260.9</v>
      </c>
      <c r="G495" s="50">
        <f t="shared" si="78"/>
        <v>3389.5</v>
      </c>
      <c r="H495" s="50">
        <f t="shared" si="78"/>
        <v>3523.3</v>
      </c>
    </row>
    <row r="496" spans="1:8" s="20" customFormat="1" ht="37.5">
      <c r="A496" s="5" t="s">
        <v>187</v>
      </c>
      <c r="B496" s="26" t="s">
        <v>69</v>
      </c>
      <c r="C496" s="26" t="s">
        <v>57</v>
      </c>
      <c r="D496" s="77" t="s">
        <v>189</v>
      </c>
      <c r="E496" s="26"/>
      <c r="F496" s="53">
        <f t="shared" si="78"/>
        <v>3260.9</v>
      </c>
      <c r="G496" s="53">
        <f t="shared" si="78"/>
        <v>3389.5</v>
      </c>
      <c r="H496" s="53">
        <f t="shared" si="78"/>
        <v>3523.3</v>
      </c>
    </row>
    <row r="497" spans="1:8" ht="37.5">
      <c r="A497" s="6" t="s">
        <v>622</v>
      </c>
      <c r="B497" s="23" t="s">
        <v>69</v>
      </c>
      <c r="C497" s="23" t="s">
        <v>57</v>
      </c>
      <c r="D497" s="78" t="s">
        <v>621</v>
      </c>
      <c r="E497" s="23"/>
      <c r="F497" s="8">
        <f t="shared" si="78"/>
        <v>3260.9</v>
      </c>
      <c r="G497" s="8">
        <f t="shared" si="78"/>
        <v>3389.5</v>
      </c>
      <c r="H497" s="8">
        <f t="shared" si="78"/>
        <v>3523.3</v>
      </c>
    </row>
    <row r="498" spans="1:8" ht="37.5">
      <c r="A498" s="6" t="s">
        <v>620</v>
      </c>
      <c r="B498" s="23" t="s">
        <v>69</v>
      </c>
      <c r="C498" s="23" t="s">
        <v>57</v>
      </c>
      <c r="D498" s="78" t="s">
        <v>621</v>
      </c>
      <c r="E498" s="23" t="s">
        <v>38</v>
      </c>
      <c r="F498" s="8">
        <v>3260.9</v>
      </c>
      <c r="G498" s="8">
        <v>3389.5</v>
      </c>
      <c r="H498" s="8">
        <v>3523.3</v>
      </c>
    </row>
    <row r="499" spans="1:8" s="18" customFormat="1">
      <c r="A499" s="30" t="s">
        <v>99</v>
      </c>
      <c r="B499" s="62" t="s">
        <v>61</v>
      </c>
      <c r="C499" s="62"/>
      <c r="D499" s="80"/>
      <c r="E499" s="62"/>
      <c r="F499" s="47">
        <f>F500+F507</f>
        <v>24176.799999999999</v>
      </c>
      <c r="G499" s="47">
        <f t="shared" ref="G499:H499" si="79">G500+G507</f>
        <v>9618.1</v>
      </c>
      <c r="H499" s="47">
        <f t="shared" si="79"/>
        <v>7138.5</v>
      </c>
    </row>
    <row r="500" spans="1:8" s="18" customFormat="1">
      <c r="A500" s="3" t="s">
        <v>100</v>
      </c>
      <c r="B500" s="24" t="s">
        <v>61</v>
      </c>
      <c r="C500" s="24" t="s">
        <v>51</v>
      </c>
      <c r="D500" s="79"/>
      <c r="E500" s="24"/>
      <c r="F500" s="45">
        <f t="shared" ref="F500:H502" si="80">F501</f>
        <v>23335.599999999999</v>
      </c>
      <c r="G500" s="45">
        <f t="shared" si="80"/>
        <v>8765.1</v>
      </c>
      <c r="H500" s="45">
        <f t="shared" si="80"/>
        <v>6268</v>
      </c>
    </row>
    <row r="501" spans="1:8" s="19" customFormat="1" ht="19.5">
      <c r="A501" s="4" t="s">
        <v>623</v>
      </c>
      <c r="B501" s="25" t="s">
        <v>61</v>
      </c>
      <c r="C501" s="25" t="s">
        <v>51</v>
      </c>
      <c r="D501" s="76" t="s">
        <v>73</v>
      </c>
      <c r="E501" s="25"/>
      <c r="F501" s="50">
        <f t="shared" si="80"/>
        <v>23335.599999999999</v>
      </c>
      <c r="G501" s="50">
        <f t="shared" si="80"/>
        <v>8765.1</v>
      </c>
      <c r="H501" s="50">
        <f t="shared" si="80"/>
        <v>6268</v>
      </c>
    </row>
    <row r="502" spans="1:8" s="20" customFormat="1">
      <c r="A502" s="29" t="s">
        <v>442</v>
      </c>
      <c r="B502" s="26" t="s">
        <v>61</v>
      </c>
      <c r="C502" s="26" t="s">
        <v>51</v>
      </c>
      <c r="D502" s="77" t="s">
        <v>443</v>
      </c>
      <c r="E502" s="26"/>
      <c r="F502" s="53">
        <f>F503+F505</f>
        <v>23335.599999999999</v>
      </c>
      <c r="G502" s="53">
        <f t="shared" ref="G502:H502" si="81">G503+G505</f>
        <v>8765.1</v>
      </c>
      <c r="H502" s="53">
        <f t="shared" si="81"/>
        <v>6268</v>
      </c>
    </row>
    <row r="503" spans="1:8" ht="37.5">
      <c r="A503" s="6" t="s">
        <v>173</v>
      </c>
      <c r="B503" s="23" t="s">
        <v>61</v>
      </c>
      <c r="C503" s="23" t="s">
        <v>51</v>
      </c>
      <c r="D503" s="78" t="s">
        <v>444</v>
      </c>
      <c r="E503" s="26"/>
      <c r="F503" s="8">
        <f>F504</f>
        <v>22892.5</v>
      </c>
      <c r="G503" s="8">
        <f>G504</f>
        <v>8765.1</v>
      </c>
      <c r="H503" s="8">
        <f>H504</f>
        <v>5824.9</v>
      </c>
    </row>
    <row r="504" spans="1:8" ht="37.5">
      <c r="A504" s="6" t="s">
        <v>188</v>
      </c>
      <c r="B504" s="23" t="s">
        <v>61</v>
      </c>
      <c r="C504" s="23" t="s">
        <v>51</v>
      </c>
      <c r="D504" s="78" t="s">
        <v>444</v>
      </c>
      <c r="E504" s="23" t="s">
        <v>38</v>
      </c>
      <c r="F504" s="8">
        <v>22892.5</v>
      </c>
      <c r="G504" s="8">
        <v>8765.1</v>
      </c>
      <c r="H504" s="8">
        <v>5824.9</v>
      </c>
    </row>
    <row r="505" spans="1:8" ht="37.5">
      <c r="A505" s="6" t="s">
        <v>629</v>
      </c>
      <c r="B505" s="23" t="s">
        <v>61</v>
      </c>
      <c r="C505" s="23" t="s">
        <v>51</v>
      </c>
      <c r="D505" s="78" t="s">
        <v>626</v>
      </c>
      <c r="E505" s="23"/>
      <c r="F505" s="8">
        <f>F506</f>
        <v>443.1</v>
      </c>
      <c r="G505" s="8">
        <f>G506</f>
        <v>0</v>
      </c>
      <c r="H505" s="8">
        <f>H506</f>
        <v>443.1</v>
      </c>
    </row>
    <row r="506" spans="1:8" ht="37.5">
      <c r="A506" s="6" t="s">
        <v>624</v>
      </c>
      <c r="B506" s="23" t="s">
        <v>61</v>
      </c>
      <c r="C506" s="23" t="s">
        <v>51</v>
      </c>
      <c r="D506" s="78" t="s">
        <v>626</v>
      </c>
      <c r="E506" s="23" t="s">
        <v>38</v>
      </c>
      <c r="F506" s="8">
        <v>443.1</v>
      </c>
      <c r="G506" s="8">
        <v>0</v>
      </c>
      <c r="H506" s="8">
        <v>443.1</v>
      </c>
    </row>
    <row r="507" spans="1:8" s="18" customFormat="1">
      <c r="A507" s="3" t="s">
        <v>101</v>
      </c>
      <c r="B507" s="24" t="s">
        <v>61</v>
      </c>
      <c r="C507" s="24" t="s">
        <v>55</v>
      </c>
      <c r="D507" s="79"/>
      <c r="E507" s="24"/>
      <c r="F507" s="45">
        <f t="shared" ref="F507:H510" si="82">F508</f>
        <v>841.2</v>
      </c>
      <c r="G507" s="45">
        <f t="shared" si="82"/>
        <v>853</v>
      </c>
      <c r="H507" s="45">
        <f t="shared" si="82"/>
        <v>870.5</v>
      </c>
    </row>
    <row r="508" spans="1:8" s="19" customFormat="1" ht="19.5">
      <c r="A508" s="4" t="s">
        <v>623</v>
      </c>
      <c r="B508" s="25" t="s">
        <v>61</v>
      </c>
      <c r="C508" s="25" t="s">
        <v>55</v>
      </c>
      <c r="D508" s="76" t="s">
        <v>73</v>
      </c>
      <c r="E508" s="25"/>
      <c r="F508" s="50">
        <f t="shared" si="82"/>
        <v>841.2</v>
      </c>
      <c r="G508" s="50">
        <f t="shared" si="82"/>
        <v>853</v>
      </c>
      <c r="H508" s="50">
        <f t="shared" si="82"/>
        <v>870.5</v>
      </c>
    </row>
    <row r="509" spans="1:8" s="20" customFormat="1">
      <c r="A509" s="29" t="s">
        <v>625</v>
      </c>
      <c r="B509" s="26" t="s">
        <v>61</v>
      </c>
      <c r="C509" s="26" t="s">
        <v>55</v>
      </c>
      <c r="D509" s="77" t="s">
        <v>627</v>
      </c>
      <c r="E509" s="26"/>
      <c r="F509" s="53">
        <f t="shared" si="82"/>
        <v>841.2</v>
      </c>
      <c r="G509" s="53">
        <f t="shared" si="82"/>
        <v>853</v>
      </c>
      <c r="H509" s="53">
        <f t="shared" si="82"/>
        <v>870.5</v>
      </c>
    </row>
    <row r="510" spans="1:8">
      <c r="A510" s="6" t="s">
        <v>161</v>
      </c>
      <c r="B510" s="23" t="s">
        <v>61</v>
      </c>
      <c r="C510" s="23" t="s">
        <v>55</v>
      </c>
      <c r="D510" s="78" t="s">
        <v>628</v>
      </c>
      <c r="E510" s="26"/>
      <c r="F510" s="8">
        <f t="shared" si="82"/>
        <v>841.2</v>
      </c>
      <c r="G510" s="8">
        <f t="shared" si="82"/>
        <v>853</v>
      </c>
      <c r="H510" s="8">
        <f t="shared" si="82"/>
        <v>870.5</v>
      </c>
    </row>
    <row r="511" spans="1:8" ht="37.5">
      <c r="A511" s="6" t="s">
        <v>131</v>
      </c>
      <c r="B511" s="23" t="s">
        <v>61</v>
      </c>
      <c r="C511" s="23" t="s">
        <v>55</v>
      </c>
      <c r="D511" s="78" t="s">
        <v>628</v>
      </c>
      <c r="E511" s="23" t="s">
        <v>32</v>
      </c>
      <c r="F511" s="8">
        <v>841.2</v>
      </c>
      <c r="G511" s="8">
        <v>853</v>
      </c>
      <c r="H511" s="8">
        <v>870.5</v>
      </c>
    </row>
  </sheetData>
  <mergeCells count="9">
    <mergeCell ref="F1:H1"/>
    <mergeCell ref="A2:H2"/>
    <mergeCell ref="A4:A5"/>
    <mergeCell ref="B4:B5"/>
    <mergeCell ref="C4:C5"/>
    <mergeCell ref="D4:D5"/>
    <mergeCell ref="E4:E5"/>
    <mergeCell ref="F4:F5"/>
    <mergeCell ref="G4:H4"/>
  </mergeCells>
  <pageMargins left="0.39370078740157483" right="0.19685039370078741" top="0.47244094488188981" bottom="0.27559055118110237" header="0.31496062992125984" footer="0.19685039370078741"/>
  <pageSetup paperSize="8" scale="65" fitToHeight="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Все года</vt:lpstr>
      <vt:lpstr>'Все года'!Заголовки_для_печати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rep:2.46.2.81</dc:description>
  <cp:lastModifiedBy>Ольга Александровна Давыдова</cp:lastModifiedBy>
  <cp:lastPrinted>2024-10-29T11:54:51Z</cp:lastPrinted>
  <dcterms:created xsi:type="dcterms:W3CDTF">2018-12-25T11:25:44Z</dcterms:created>
  <dcterms:modified xsi:type="dcterms:W3CDTF">2024-10-29T11:54:55Z</dcterms:modified>
</cp:coreProperties>
</file>