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Все года" sheetId="1" r:id="rId1"/>
  </sheets>
  <definedNames>
    <definedName name="_xlnm._FilterDatabase" localSheetId="0" hidden="1">'Все года'!$A$7:$H$7</definedName>
    <definedName name="_xlnm.Print_Titles" localSheetId="0">'Все года'!$4:$6</definedName>
    <definedName name="_xlnm.Print_Area" localSheetId="0">'Все года'!$A$1:$H$315</definedName>
  </definedNames>
  <calcPr calcId="124519"/>
</workbook>
</file>

<file path=xl/calcChain.xml><?xml version="1.0" encoding="utf-8"?>
<calcChain xmlns="http://schemas.openxmlformats.org/spreadsheetml/2006/main">
  <c r="G7" i="1"/>
  <c r="H7"/>
  <c r="G190" l="1"/>
  <c r="G191"/>
  <c r="H191"/>
  <c r="H190" s="1"/>
  <c r="F190"/>
  <c r="F191"/>
  <c r="F160"/>
  <c r="F170"/>
  <c r="F183"/>
  <c r="F187"/>
  <c r="F234"/>
  <c r="G254"/>
  <c r="H254"/>
  <c r="F254"/>
  <c r="G288"/>
  <c r="H288"/>
  <c r="F288"/>
  <c r="G232"/>
  <c r="H232"/>
  <c r="F232"/>
  <c r="G275" l="1"/>
  <c r="G274" s="1"/>
  <c r="G273" s="1"/>
  <c r="H275"/>
  <c r="H274" s="1"/>
  <c r="H273" s="1"/>
  <c r="F275"/>
  <c r="F274" s="1"/>
  <c r="F273" s="1"/>
  <c r="G180"/>
  <c r="H180"/>
  <c r="F180"/>
  <c r="G292"/>
  <c r="H292"/>
  <c r="F292"/>
  <c r="F58"/>
  <c r="F43"/>
  <c r="G145" l="1"/>
  <c r="H145"/>
  <c r="G290"/>
  <c r="H290"/>
  <c r="F290"/>
  <c r="G285"/>
  <c r="G284" s="1"/>
  <c r="H285"/>
  <c r="H284" s="1"/>
  <c r="F285"/>
  <c r="F284" s="1"/>
  <c r="G278"/>
  <c r="H278"/>
  <c r="F278"/>
  <c r="G282"/>
  <c r="H282"/>
  <c r="F282"/>
  <c r="G268"/>
  <c r="G267" s="1"/>
  <c r="H268"/>
  <c r="H267" s="1"/>
  <c r="F268"/>
  <c r="F267" s="1"/>
  <c r="G253"/>
  <c r="H253"/>
  <c r="F253"/>
  <c r="G250"/>
  <c r="G249" s="1"/>
  <c r="H250"/>
  <c r="H249" s="1"/>
  <c r="F250"/>
  <c r="F249" s="1"/>
  <c r="G247"/>
  <c r="G246" s="1"/>
  <c r="H247"/>
  <c r="H246" s="1"/>
  <c r="F247"/>
  <c r="F246" s="1"/>
  <c r="G234"/>
  <c r="G231" s="1"/>
  <c r="H234"/>
  <c r="H231" s="1"/>
  <c r="F231"/>
  <c r="G226"/>
  <c r="H226"/>
  <c r="F226"/>
  <c r="G218"/>
  <c r="H218"/>
  <c r="F218"/>
  <c r="G194"/>
  <c r="H194"/>
  <c r="F194"/>
  <c r="G187"/>
  <c r="H187"/>
  <c r="G183"/>
  <c r="H183"/>
  <c r="G178"/>
  <c r="G177" s="1"/>
  <c r="H178"/>
  <c r="H177" s="1"/>
  <c r="F178"/>
  <c r="F177" s="1"/>
  <c r="G170"/>
  <c r="H170"/>
  <c r="G160"/>
  <c r="H160"/>
  <c r="G156"/>
  <c r="H156"/>
  <c r="F156"/>
  <c r="G154"/>
  <c r="H154"/>
  <c r="F154"/>
  <c r="G152"/>
  <c r="H152"/>
  <c r="F152"/>
  <c r="F145"/>
  <c r="G127"/>
  <c r="H127"/>
  <c r="F127"/>
  <c r="G129"/>
  <c r="H129"/>
  <c r="F129"/>
  <c r="G134"/>
  <c r="H134"/>
  <c r="F134"/>
  <c r="G124"/>
  <c r="H124"/>
  <c r="F124"/>
  <c r="G122"/>
  <c r="H122"/>
  <c r="F122"/>
  <c r="F114"/>
  <c r="F113" s="1"/>
  <c r="G114"/>
  <c r="G113" s="1"/>
  <c r="H114"/>
  <c r="H113" s="1"/>
  <c r="G103"/>
  <c r="G88" s="1"/>
  <c r="H103"/>
  <c r="H88" s="1"/>
  <c r="F103"/>
  <c r="F88" s="1"/>
  <c r="G84"/>
  <c r="H84"/>
  <c r="F84"/>
  <c r="G58"/>
  <c r="H58"/>
  <c r="G55"/>
  <c r="G54" s="1"/>
  <c r="H55"/>
  <c r="H54" s="1"/>
  <c r="F55"/>
  <c r="F54" s="1"/>
  <c r="G43"/>
  <c r="H43"/>
  <c r="G18"/>
  <c r="H18"/>
  <c r="F18"/>
  <c r="F17" s="1"/>
  <c r="G15"/>
  <c r="H15"/>
  <c r="F15"/>
  <c r="G12"/>
  <c r="H12"/>
  <c r="F12"/>
  <c r="G9"/>
  <c r="H9"/>
  <c r="F9"/>
  <c r="H8" l="1"/>
  <c r="G8"/>
  <c r="F8"/>
  <c r="F182"/>
  <c r="G193"/>
  <c r="G17"/>
  <c r="H159"/>
  <c r="H277"/>
  <c r="F126"/>
  <c r="H144"/>
  <c r="G159"/>
  <c r="G182"/>
  <c r="G277"/>
  <c r="F57"/>
  <c r="F159"/>
  <c r="F193"/>
  <c r="F7" s="1"/>
  <c r="H193"/>
  <c r="F277"/>
  <c r="H17"/>
  <c r="G57"/>
  <c r="H182"/>
  <c r="H57"/>
  <c r="H126"/>
  <c r="G144"/>
  <c r="G126"/>
  <c r="G287"/>
  <c r="F287"/>
  <c r="H287"/>
  <c r="F144"/>
  <c r="H121"/>
  <c r="F121"/>
  <c r="G121"/>
</calcChain>
</file>

<file path=xl/comments1.xml><?xml version="1.0" encoding="utf-8"?>
<comments xmlns="http://schemas.openxmlformats.org/spreadsheetml/2006/main">
  <authors>
    <author>Ольга Александровна Давыдова</author>
  </authors>
  <commentList>
    <comment ref="G298" authorId="0">
      <text>
        <r>
          <rPr>
            <b/>
            <sz val="9"/>
            <color indexed="81"/>
            <rFont val="Tahoma"/>
            <family val="2"/>
            <charset val="204"/>
          </rPr>
          <t>Ольга Александровна Давыдова:</t>
        </r>
        <r>
          <rPr>
            <sz val="9"/>
            <color indexed="81"/>
            <rFont val="Tahoma"/>
            <family val="2"/>
            <charset val="204"/>
          </rPr>
          <t xml:space="preserve">
</t>
        </r>
      </text>
    </comment>
    <comment ref="H298" authorId="0">
      <text>
        <r>
          <rPr>
            <b/>
            <sz val="9"/>
            <color indexed="81"/>
            <rFont val="Tahoma"/>
            <family val="2"/>
            <charset val="204"/>
          </rPr>
          <t>Ольга Александровна Давыдова:</t>
        </r>
        <r>
          <rPr>
            <sz val="9"/>
            <color indexed="81"/>
            <rFont val="Tahoma"/>
            <family val="2"/>
            <charset val="204"/>
          </rPr>
          <t xml:space="preserve">
</t>
        </r>
      </text>
    </comment>
  </commentList>
</comments>
</file>

<file path=xl/sharedStrings.xml><?xml version="1.0" encoding="utf-8"?>
<sst xmlns="http://schemas.openxmlformats.org/spreadsheetml/2006/main" count="1343" uniqueCount="575">
  <si>
    <t xml:space="preserve"> (тыс. руб.)</t>
  </si>
  <si>
    <t>Наименование</t>
  </si>
  <si>
    <t>ЦСР</t>
  </si>
  <si>
    <t>ВР</t>
  </si>
  <si>
    <t>Рз</t>
  </si>
  <si>
    <t>Пр</t>
  </si>
  <si>
    <t>Сумма</t>
  </si>
  <si>
    <t>ПР</t>
  </si>
  <si>
    <t>Плановый период</t>
  </si>
  <si>
    <t>Всего</t>
  </si>
  <si>
    <t>Муниципальная программа "Развитие здравоохранения муниципального образования "Город Донецк"</t>
  </si>
  <si>
    <t>01.0.00.00000</t>
  </si>
  <si>
    <t>Подпрограмма "Профилактика заболеваний и формирование здорового образа жизни. Развитие первичной медико-санитарной помощи"</t>
  </si>
  <si>
    <t>01.1.00.00000</t>
  </si>
  <si>
    <t>610</t>
  </si>
  <si>
    <t>09</t>
  </si>
  <si>
    <t>02</t>
  </si>
  <si>
    <t>Мероприятия по обследованию населения с целью выявления туберкулеза, профилактические мероприятия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(Субсидии бюджетным учреждениям)</t>
  </si>
  <si>
    <t>01.1.00.23130</t>
  </si>
  <si>
    <t>Мероприятия по профилактике ВИЧ-инфекции, вирусных гепатитов B и C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(Субсидии бюджетным учреждениям)</t>
  </si>
  <si>
    <t>01.1.00.25130</t>
  </si>
  <si>
    <t>Подпрограмма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t>
  </si>
  <si>
    <t>01.2.00.00000</t>
  </si>
  <si>
    <t>Мероприятия по совершенствованию системы оказания медицинской помощи больным сосудистыми заболеваниями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(Субсидии бюджетным учреждениям)</t>
  </si>
  <si>
    <t>01.2.00.23150</t>
  </si>
  <si>
    <t>01</t>
  </si>
  <si>
    <t>Организация помощи больным, нуждающимся в высокотехнологичной медицинской помощи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(Субсидии бюджетным учреждениям)</t>
  </si>
  <si>
    <t>01.2.00.23170</t>
  </si>
  <si>
    <t>04</t>
  </si>
  <si>
    <t>Подпрограмма "Кадровое обеспечение системы здравоохранения"</t>
  </si>
  <si>
    <t>01.5.00.00000</t>
  </si>
  <si>
    <t>Муниципальная программа "Развитие образования в муниципальном образовании "Город Донецк"</t>
  </si>
  <si>
    <t>02.0.00.00000</t>
  </si>
  <si>
    <t>Подпрограмма "Развитие общего и дополнительного образования"</t>
  </si>
  <si>
    <t>02.1.00.00000</t>
  </si>
  <si>
    <t>Расходы на обеспечение деятельности (оказание услуг) муниципальных учреждений города Донецка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</si>
  <si>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02.1.00.00590</t>
  </si>
  <si>
    <t>07</t>
  </si>
  <si>
    <t>03</t>
  </si>
  <si>
    <t>Приобретение молока для учащихся 1-4 классов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</si>
  <si>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02.1.00.24500</t>
  </si>
  <si>
    <t>Организация питания учащихся из малообеспеченных семей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</si>
  <si>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02.1.00.24510</t>
  </si>
  <si>
    <t>Финансовое обеспечение подготовки и проведения Государственной итоговой аттестации и Единого государственного экзамена в образовательных организациях муниципального образования "Город Донецк"с целью предоставления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</si>
  <si>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02.1.00.24530</t>
  </si>
  <si>
    <t>Приобретение медалей для муниципальных образовательных учреждений муниципального образования "Город Донецк"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</si>
  <si>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02.1.00.24540</t>
  </si>
  <si>
    <t>Организация питания детей в дошкольных учреждениях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</si>
  <si>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02.1.00.24720</t>
  </si>
  <si>
    <t>Подпрограмма "Обеспечение реализации муниципальной программы "Развитие образования в муниципальном образовании "Город Донецк" и прочие мероприятия"</t>
  </si>
  <si>
    <t>02.2.00.00000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</si>
  <si>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</si>
  <si>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02.2.00.00110</t>
  </si>
  <si>
    <t>120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</si>
  <si>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</si>
  <si>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02.2.00.00190</t>
  </si>
  <si>
    <t>240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</si>
  <si>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(Уплата налогов, сборов и иных платежей)</t>
  </si>
  <si>
    <t>850</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</si>
  <si>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</si>
  <si>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02.2.00.00590</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</si>
  <si>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</si>
  <si>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</si>
  <si>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</si>
  <si>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02.2.00.72040</t>
  </si>
  <si>
    <t>Подпрограмма "Поддержка молодежных инициатив"</t>
  </si>
  <si>
    <t>Муниципальная программа "Социальная поддержка граждан"</t>
  </si>
  <si>
    <t>04.0.00.00000</t>
  </si>
  <si>
    <t>Подпрограмма "Социальная поддержка отдельных категорий граждан"</t>
  </si>
  <si>
    <t>04.1.00.00000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</si>
  <si>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</si>
  <si>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04.1.00.00110</t>
  </si>
  <si>
    <t>10</t>
  </si>
  <si>
    <t>06</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</si>
  <si>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</si>
  <si>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04.1.00.00190</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</si>
  <si>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</si>
  <si>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</si>
  <si>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04.1.00.10390</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</si>
  <si>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(Публичные нормативные социальные выплаты гражданам)</t>
  </si>
  <si>
    <t>310</t>
  </si>
  <si>
    <t>320</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</si>
  <si>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</si>
  <si>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04.1.00.52200</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</si>
  <si>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</si>
  <si>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</si>
  <si>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04.1.00.52500</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</si>
  <si>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</si>
  <si>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</si>
  <si>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04.1.00.72100</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</si>
  <si>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</si>
  <si>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</si>
  <si>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04.1.00.72110</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</si>
  <si>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</si>
  <si>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</si>
  <si>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</si>
  <si>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04.1.00.72120</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</si>
  <si>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</si>
  <si>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Подпрограмма "Модернизация и развитие социального обслуживания населения"</t>
  </si>
  <si>
    <t>04.2.00.00000</t>
  </si>
  <si>
    <t>Расходы на обеспечение деятельности (оказание услуг) муниципальных учреждений города Донецка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</si>
  <si>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04.2.00.00590</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</si>
  <si>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</si>
  <si>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04.2.00.72260</t>
  </si>
  <si>
    <t>Подпрограмма "Совершенствование мер демографической политики в области социальной поддержки семьи и детей"</t>
  </si>
  <si>
    <t>04.3.00.00000</t>
  </si>
  <si>
    <t>Организация подвоза детей к местам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</si>
  <si>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04.3.00.23200</t>
  </si>
  <si>
    <t>Расходы на торговую наценку продуктов питания в пришкольных лагерях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</si>
  <si>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04.3.00.24710</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</si>
  <si>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</si>
  <si>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04.3.00.72150</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</si>
  <si>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</si>
  <si>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</si>
  <si>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04.3.00.72170</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</si>
  <si>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</si>
  <si>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04.3.00.72180</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</si>
  <si>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</si>
  <si>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</si>
  <si>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04.3.00.72200</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</si>
  <si>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</si>
  <si>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</si>
  <si>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04.3.00.72220</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</si>
  <si>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</si>
  <si>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04.3.00.72420</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</si>
  <si>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</si>
  <si>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04.3.00.S3130</t>
  </si>
  <si>
    <t>Муниципальная программа "Территориальное планирование и обеспечение доступным и комфортным жильем населения муниципального образования "Город Донецк"</t>
  </si>
  <si>
    <t>06.0.00.00000</t>
  </si>
  <si>
    <t>Подпрограмма "Оказание мер государственной поддержки в улучшении жилищных условий отдельным категориям граждан"</t>
  </si>
  <si>
    <t>06.2.00.00000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</si>
  <si>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(Расходы на выплаты персоналу государственных (муниципальных) органов)</t>
  </si>
  <si>
    <t>06.2.00.51350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</si>
  <si>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</si>
  <si>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06.2.00.72400</t>
  </si>
  <si>
    <t>410</t>
  </si>
  <si>
    <t>06.2.00.S3160</t>
  </si>
  <si>
    <t>05</t>
  </si>
  <si>
    <t>Муниципальная программа "Обеспечение качественными жилищно-коммунальными услугами населения муниципального образования "Город Донецк" и энергоэффективность"</t>
  </si>
  <si>
    <t>07.0.00.00000</t>
  </si>
  <si>
    <t>Подпрограмма "Развитие жилищного хозяйства в муниципальном образовании "Город Донецк"</t>
  </si>
  <si>
    <t>07.1.00.00000</t>
  </si>
  <si>
    <t>Уплата взносов за муниципальный жилищный фонд на проведение капитального ремонта общего имущества в многоквартирных домах в соответствии с Жилищным кодексом Российской Федерации и областным законом от 11.06.2013 №1101-ЗС "О капитальном ремонте общего имущества в многоквартирных домах на территории Ростовской области" в рамках подпрограммы "Развитие жилищного хозяйства в муниципальном образовании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(Иные закупки товаров, работ и услуг для обеспечения государственных (муниципальных) нужд)</t>
  </si>
  <si>
    <t>07.1.00.69160</t>
  </si>
  <si>
    <t>Подпрограмма "Создание условий для обеспечения качественными коммунальными услугами населения муниципального образования "Город Донецк"</t>
  </si>
  <si>
    <t>07.2.00.00000</t>
  </si>
  <si>
    <t>Муниципальная программа "Обеспечение общественного порядка и профилактика правонарушений"</t>
  </si>
  <si>
    <t>08.0.00.00000</t>
  </si>
  <si>
    <t>Подпрограмма "Противодействие коррупции в муниципальном образовании "Город Донецк"</t>
  </si>
  <si>
    <t>08.1.00.00000</t>
  </si>
  <si>
    <t>Разработка и размещение социальной рекламной продукции антикоррупционной направленности в рамках подпрограммы "Противодействие коррупции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</si>
  <si>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08.1.00.23220</t>
  </si>
  <si>
    <t>13</t>
  </si>
  <si>
    <t>Подпрограмма "Профилактика экстремизма и терроризма в муниципальном образовании "Город Донецк"</t>
  </si>
  <si>
    <t>08.2.00.00000</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</si>
  <si>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</si>
  <si>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08.2.00.23210</t>
  </si>
  <si>
    <t>08</t>
  </si>
  <si>
    <t>Подпрограмма "Комплексные меры противодействия злоупотреблению наркотиками и их незаконному обороту в муниципальном образовании "Город Донецк"</t>
  </si>
  <si>
    <t>08.3.00.00000</t>
  </si>
  <si>
    <t>Профилактика правонарушений несовершеннолетних граждан, в части организации временной занятости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</si>
  <si>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08.3.00.23990</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</si>
  <si>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t>
  </si>
  <si>
    <t>09.0.00.00000</t>
  </si>
  <si>
    <t>Подпрограмма "Пожарная безопасность"</t>
  </si>
  <si>
    <t>09.1.00.00000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</si>
  <si>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</si>
  <si>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09.1.00.23260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</si>
  <si>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</si>
  <si>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09.1.00.23270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</si>
  <si>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</si>
  <si>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Подпрограмма "Защита населения от чрезвычайных ситуаций"</t>
  </si>
  <si>
    <t>09.2.00.00000</t>
  </si>
  <si>
    <t>Содержание и оплата услуг аварийно-спасательного формирования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</si>
  <si>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09.2.00.23320</t>
  </si>
  <si>
    <t>Подпрограмма "Создание и содержание системы обеспечения вызова экстренных оперативных служб по единому номеру "112"</t>
  </si>
  <si>
    <t>09.4.00.00000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</si>
  <si>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(Расходы на выплаты персоналу государственных (муниципальных) органов)</t>
  </si>
  <si>
    <t>09.4.00.00590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</si>
  <si>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</si>
  <si>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Муниципальная программа "Развитие культуры муниципального образования "Город Донецк"</t>
  </si>
  <si>
    <t>10.0.00.00000</t>
  </si>
  <si>
    <t>Подпрограмма "Развитие культуры"</t>
  </si>
  <si>
    <t>10.1.00.00000</t>
  </si>
  <si>
    <t>Расходы на обеспечение деятельности (оказание услуг) муниципальных учреждений города Донецка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</si>
  <si>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10.1.00.00590</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</si>
  <si>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</si>
  <si>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10.1.00.23700</t>
  </si>
  <si>
    <t>Комплектование книжных фондов библиотек муниципальных образований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</si>
  <si>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10.1.00.S4180</t>
  </si>
  <si>
    <t>Подпрограмма "Обеспечение реализации муниципальной программы муниципального образования "Город Донецк" "Развитие культуры муниципального образования "Город Донецк"</t>
  </si>
  <si>
    <t>10.2.00.00000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</si>
  <si>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государственных (муниципальных) органов)</t>
  </si>
  <si>
    <t>10.2.00.00110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</si>
  <si>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</si>
  <si>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10.2.00.00190</t>
  </si>
  <si>
    <t>10.2.00.00590</t>
  </si>
  <si>
    <t>10.2.00.26190</t>
  </si>
  <si>
    <t>Муниципальная программа "Охрана окружающей среды и рациональное природопользование в муниципальном образовании "Город Донецк"</t>
  </si>
  <si>
    <t>11.0.00.00000</t>
  </si>
  <si>
    <t>Подпрограмма "Утилизация твердых коммунальных отходов"</t>
  </si>
  <si>
    <t>11.1.00.00000</t>
  </si>
  <si>
    <t>Мероприятия по ликвидации несанкционированных свалок в черте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</si>
  <si>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11.1.00.23400</t>
  </si>
  <si>
    <t>Подпрограмма "Охрана и защита городских лесов и озеленение территории города Донецка"</t>
  </si>
  <si>
    <t>11.2.00.00000</t>
  </si>
  <si>
    <t>Уход за минерализованными полосами в городских лесах и посадках протяженностью 30 км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</si>
  <si>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11.2.00.23410</t>
  </si>
  <si>
    <t>Муниципальная программа "Развитие физической культуры и спорта в муниципальном образовании "Город Донецк"</t>
  </si>
  <si>
    <t>12.0.00.00000</t>
  </si>
  <si>
    <t>Подпрограмма "Развитие физической культуры и массового спорта города Донецка"</t>
  </si>
  <si>
    <t>12.1.00.00000</t>
  </si>
  <si>
    <t>Мероприятия по физическому воспитанию и формированию здорового образа жизни среди детей и подростков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</si>
  <si>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12.1.00.23430</t>
  </si>
  <si>
    <t>11</t>
  </si>
  <si>
    <t>12.1.00.23440</t>
  </si>
  <si>
    <t>Мероприятия по физическому воспитанию и формированию здорового образа жизни среди учащейся молодежи и трудящихся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</si>
  <si>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Подрограмма "Обеспечение реализации муниципальной программы"</t>
  </si>
  <si>
    <t>12.2.00.00000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</si>
  <si>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(Расходы на выплаты персоналу государственных (муниципальных) органов)</t>
  </si>
  <si>
    <t>12.2.00.00110</t>
  </si>
  <si>
    <t>810</t>
  </si>
  <si>
    <t>Муниципальная программа "Развитие транспортной инфраструктуры и комплексного благоустройства территории муниципального образования "Город Донецк"</t>
  </si>
  <si>
    <t>14.0.00.00000</t>
  </si>
  <si>
    <t>Подпрограмма "Развитие транспортной инфраструктуры муниципального образования "Город Донецк"</t>
  </si>
  <si>
    <t>14.1.00.00000</t>
  </si>
  <si>
    <t>Содержание автомобильных дорог: устранение деформаций и повреждений дорожного покрытия, восстановление сцепных свойств в местах выпотевания битума, заливка трещин на асфальтобетонных покрытиях, восстановление деформационных швов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</si>
  <si>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14.1.00.23890</t>
  </si>
  <si>
    <t>Подпрограмма "Комплексное благоустройство территории муниципального образования "Город Донецк"</t>
  </si>
  <si>
    <t>14.3.00.00000</t>
  </si>
  <si>
    <t>Комплексное содержание зеленых насаждений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</si>
  <si>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14.3.00.23540</t>
  </si>
  <si>
    <t>Санитарная очистка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</si>
  <si>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14.3.00.23550</t>
  </si>
  <si>
    <t>Отлов бродячих животных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</si>
  <si>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14.3.00.23560</t>
  </si>
  <si>
    <t>Содержание городского пляжа на берегу р.Северский Донец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</si>
  <si>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14.3.00.23570</t>
  </si>
  <si>
    <t>Уличное освещение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</si>
  <si>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14.3.00.23580</t>
  </si>
  <si>
    <t>Мероприятия по содержанию прочих объектов благоустройства, находящихся в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</si>
  <si>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14.3.00.23590</t>
  </si>
  <si>
    <t>Мероприятия по уплате налогов и сборов за объекты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</si>
  <si>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14.3.00.25100</t>
  </si>
  <si>
    <t>Подпрограмма "Обеспечение реализации муниципальной программы "Развитие транспортной инфраструктуры и комплексного благоустройства муниципального образования "Город Донецк"</t>
  </si>
  <si>
    <t>14.4.00.00000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</si>
  <si>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(Расходы на выплаты персоналу государственных (муниципальных) органов)</t>
  </si>
  <si>
    <t>14.4.00.00110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</si>
  <si>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</si>
  <si>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14.4.00.00190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</si>
  <si>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</si>
  <si>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Муниципальная программа "Местное самоуправление"</t>
  </si>
  <si>
    <t>16.0.00.00000</t>
  </si>
  <si>
    <t>Подпрограмма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t>
  </si>
  <si>
    <t>16.1.00.00000</t>
  </si>
  <si>
    <t>Проведение конкурсных мероприятий на звание "Лучший муниципальный служащий города Донецка"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программы "Местное самоуправление" (Расходы на выплаты персоналу государственных (муниципальных) органов)</t>
  </si>
  <si>
    <t>16.1.00.23650</t>
  </si>
  <si>
    <t>630</t>
  </si>
  <si>
    <t>Подпрограмма "Обеспечение реализации муниципальной программы муниципального образования "Город Донецк"</t>
  </si>
  <si>
    <t>16.3.00.00000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</si>
  <si>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</si>
  <si>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</si>
  <si>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</si>
  <si>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</si>
  <si>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16.3.00.00590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</si>
  <si>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</si>
  <si>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</si>
  <si>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Официальная публикация нормативно-правовых актов муниципального образования "Город Донецк" проектов правовых актов муниципального образования "Город Донецк" и иных информационных материалов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</si>
  <si>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16.3.00.23680</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</si>
  <si>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</si>
  <si>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16.3.00.23700</t>
  </si>
  <si>
    <t>Расходы по уплате платежей в форме членских взносов в ассоциацию "Совет муниципальных образований Ростовской области"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</si>
  <si>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16.3.00.24250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</si>
  <si>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</si>
  <si>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16.3.00.99990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</si>
  <si>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</si>
  <si>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Муниципальная программа  "Поддержка казачьих обществ"</t>
  </si>
  <si>
    <t>17.0.00.00000</t>
  </si>
  <si>
    <t>Подпрограмма "Реализация государственной политики в отношении казачества в муниципальном образовании "Город Донецк"</t>
  </si>
  <si>
    <t>17.1.00.00000</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</si>
  <si>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"Реализация государственной политики в отношении казачества в муниципальном образовании "Город Донецк" муниципальной программы муниципального образования "Город Донецк" "Поддержка казачьих обществ" (Субсидии некоммерческим организациям (за исключением государственных (муниципальных) учреждений))</t>
  </si>
  <si>
    <t>17.1.00.71040</t>
  </si>
  <si>
    <t>Муниципальная программа "Управление муниципальными финансами"</t>
  </si>
  <si>
    <t>18.0.00.00000</t>
  </si>
  <si>
    <t>Подпрограмма "Нормативно-методическое обеспечение и организация бюджетного процесса"</t>
  </si>
  <si>
    <t>18.2.00.00000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</si>
  <si>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(Расходы на выплаты персоналу государственных (муниципальных) органов)</t>
  </si>
  <si>
    <t>18.2.00.00110</t>
  </si>
  <si>
    <t>18.2.00.00190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</si>
  <si>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(Иные закупки товаров, работ и услуг для обеспечения государственных (муниципальных) нужд)</t>
  </si>
  <si>
    <t>Муниципальная программа "Управление и распоряжение муниципальным имуществом в муниципальном образовании "Город Донецк"</t>
  </si>
  <si>
    <t>19.0.00.00000</t>
  </si>
  <si>
    <t>Подпрограмма "Обеспечение реализации муниципальной программы муниципального образования "Город Донецк" в сфере управления и распоряжения имуществом"</t>
  </si>
  <si>
    <t>19.1.00.00000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</si>
  <si>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(Расходы на выплаты персоналу государственных (муниципальных) органов)</t>
  </si>
  <si>
    <t>19.1.00.00110</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</si>
  <si>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</si>
  <si>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19.1.00.23710</t>
  </si>
  <si>
    <t>Проведение мероприятий по приватизации имущества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</si>
  <si>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19.1.00.23720</t>
  </si>
  <si>
    <t>Предоставление в аренду муниципального имущества (за исключением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</si>
  <si>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19.1.00.23730</t>
  </si>
  <si>
    <t>Предоставление земельных участков (право аренды)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</si>
  <si>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19.1.00.23740</t>
  </si>
  <si>
    <t>Предоставление земельных участков (право собственности)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</si>
  <si>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19.1.00.23750</t>
  </si>
  <si>
    <t>Формирование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</si>
  <si>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19.1.00.23760</t>
  </si>
  <si>
    <t>Информационное обеспечение деятельности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</si>
  <si>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19.1.00.23770</t>
  </si>
  <si>
    <t>Проведения мероприятий в сфере обеспечения и сопровождения информационно-коммуникационных технологий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</si>
  <si>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19.1.00.23790</t>
  </si>
  <si>
    <t>Уплата налогов и сборов за имущество, находящееся в муниципальной собственности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(Уплата налогов, сборов и иных платежей)</t>
  </si>
  <si>
    <t>19.1.00.23800</t>
  </si>
  <si>
    <t>Муниципальная программа "Развитие системы предоставления государственных и муниципальных услуг в муниципальном образовании "Город Донецк"</t>
  </si>
  <si>
    <t>20.0.00.00000</t>
  </si>
  <si>
    <t>Подпрограмма "Содержание и обеспечение деятельности многофункционального центра по улучшению качества предоставления муниципальных услуг"</t>
  </si>
  <si>
    <t>20.1.00.00000</t>
  </si>
  <si>
    <t>Расходы на обеспечение деятельности (оказание услуг) муниципальных учреждений города Донецка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</si>
  <si>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20.1.00.00590</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</si>
  <si>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</si>
  <si>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20.1.00.72110</t>
  </si>
  <si>
    <t>Реализация принципа экстерриториальности при предоставлении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</si>
  <si>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20.1.00.S3600</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</si>
  <si>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</si>
  <si>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20.1.00.S4020</t>
  </si>
  <si>
    <t>Обеспечение функционирования Председателя городской Думы – главы города Донецка и обеспечение деятельности Донецкой городской Думы</t>
  </si>
  <si>
    <t>97.0.00.00000</t>
  </si>
  <si>
    <t>Обеспечение деятельности Донецкой городской Думы</t>
  </si>
  <si>
    <t>97.2.00.00000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</si>
  <si>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(Иные закупки товаров, работ и услуг для обеспечения государственных (муниципальных) нужд)</t>
  </si>
  <si>
    <t>97.2.00.00190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</si>
  <si>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(Уплата налогов, сборов и иных платежей)</t>
  </si>
  <si>
    <t>Председатель городской Думы - глава города Донецка</t>
  </si>
  <si>
    <t>97.3.00.00000</t>
  </si>
  <si>
    <t>97.3.00.00110</t>
  </si>
  <si>
    <t>Реализация иных функций органов местного самоуправления и отраслевых (функциональных) органов администрации города Донецка</t>
  </si>
  <si>
    <t>99.0.00.00000</t>
  </si>
  <si>
    <t>Финансовое обеспечение непредвиденных расходов муниципального образования "Город Донецк"</t>
  </si>
  <si>
    <t>99.1.00.00000</t>
  </si>
  <si>
    <t>Резервный фонд Администрации города Донецка по непрограммному направлению расходов "Финансовое обеспечение непредвиденных расходов муниципального образования "Город Донецк"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</si>
  <si>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99.1.00.91100</t>
  </si>
  <si>
    <t>870</t>
  </si>
  <si>
    <t>Обслуживание муниципального долга муниципального образования "Город Донецк"</t>
  </si>
  <si>
    <t>99.2.00.00000</t>
  </si>
  <si>
    <t>Процентные платежи по муниципальному долгу муниципального образования "Город Донецк" по непрограммному направлению расходов "Обслуживание муниципального долга"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(Обслуживание муниципального долга)</t>
  </si>
  <si>
    <t>99.2.00.91090</t>
  </si>
  <si>
    <t>730</t>
  </si>
  <si>
    <t>Иные непрограммные мероприятия</t>
  </si>
  <si>
    <t>99.9.00.00000</t>
  </si>
  <si>
    <t>Мероприятия по уплате налогов и сборов за объекты муниципальной собственности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</si>
  <si>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99.9.00.25100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</si>
  <si>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</si>
  <si>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</si>
  <si>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</si>
  <si>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99.9.00.51200</t>
  </si>
  <si>
    <t>Реализация программ местного развития и обеспечение занятости для шахтерских городов и поселков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(Социальные выплаты гражданам, кроме публичных нормативных социальных выплат)</t>
  </si>
  <si>
    <t>99.9.00.51560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</si>
  <si>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</si>
  <si>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99.9.00.59310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</si>
  <si>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</si>
  <si>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</si>
  <si>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99.9.00.72350</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</si>
  <si>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</si>
  <si>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</si>
  <si>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99.9.00.72360</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</si>
  <si>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</si>
  <si>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</si>
  <si>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99.9.00.72370</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</si>
  <si>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</si>
  <si>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</si>
  <si>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99.9.00.72390</t>
  </si>
  <si>
    <t>99.9.00.91120</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</si>
  <si>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(Исполнение судебных актов)</t>
  </si>
  <si>
    <t>830</t>
  </si>
  <si>
    <t>Условно утвержденные расходы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</si>
  <si>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99.9.00.91130</t>
  </si>
  <si>
    <t>880</t>
  </si>
  <si>
    <t>04.3.P1.50840</t>
  </si>
  <si>
    <t>04.3.P1.55730</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</si>
  <si>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</si>
  <si>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04.3.P1.72160</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</si>
  <si>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</si>
  <si>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</si>
  <si>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04.3.P1.72210</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</si>
  <si>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</si>
  <si>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</si>
  <si>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04.3.P1.72240</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</si>
  <si>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</si>
  <si>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</si>
  <si>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04.3.P1.72440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</si>
  <si>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</si>
  <si>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(Уплата налогов, сборов и иных платежей)</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</si>
  <si>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"Председатель городской Думы - глава города Донецка"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</si>
  <si>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07.2.00.S3660</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</si>
  <si>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муниципального образования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</si>
  <si>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</si>
  <si>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14.1.00.23510</t>
  </si>
  <si>
    <t>02.1.00.72460</t>
  </si>
  <si>
    <t>Организация питания учащихся из категории детей с ограниченными возможностями здоровья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</si>
  <si>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получающих надомное образование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</si>
  <si>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02.1.00.24570</t>
  </si>
  <si>
    <t>02.1.00.24580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</si>
  <si>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</si>
  <si>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в предоставлении услуги "Социальное такси" одиноким престарелым и нетрудоспособным гражданам, проживающим в зоне обслуживания и нуждающихся в социальной поддержке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</si>
  <si>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04.2.00.26310</t>
  </si>
  <si>
    <t>Региональный проект "Финансовая поддержка семей при рождении детей" по национальному проекту "Демография"</t>
  </si>
  <si>
    <t>04.3.P1.00000</t>
  </si>
  <si>
    <t>Осуществление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</si>
  <si>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Обеспечение жильем молодых семей в рамках подпрограммы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</si>
  <si>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06.2.00.L4970</t>
  </si>
  <si>
    <t>Содержание автомобильных дорог общего пользования местного значения в зимнее время года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</si>
  <si>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14.1.00.23500</t>
  </si>
  <si>
    <t>Содержание автомобильных дорог общего пользования местного значения, в части содержания и обслуживания светофоров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</si>
  <si>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дорожных знаков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</si>
  <si>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14.1.00.23520</t>
  </si>
  <si>
    <t>Содержание автомобильных дорог общего пользования местного значения, в части устройство дорожной разметки проезжей части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</si>
  <si>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14.1.00.23530</t>
  </si>
  <si>
    <t>Комплексное содержание зеленых насаждений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</si>
  <si>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14.1.00.23540</t>
  </si>
  <si>
    <t>Уличное освещение территории города Донецка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</si>
  <si>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14.1.00.23580</t>
  </si>
  <si>
    <t>Содержание автомобильных дорог общего пользования местного значения, в части уборки и текущего содержания остановочных павильонов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</si>
  <si>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14.1.00.23810</t>
  </si>
  <si>
    <t>Содержание автомобильных дорог общего пользования местного значения, в части механизированной и ручной очистки дорожных покрытий от мусора, пыли грязи на участках автомобильных дорог, в том числе влажная уборка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</si>
  <si>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14.1.00.23820</t>
  </si>
  <si>
    <t>Содержание автомобильных дорог общего пользования местного значения, в части покоса травы на обочинах, откосах, разделительной полосе, полосе отвода автомобильных дорог с уборкой и утилизацией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</si>
  <si>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14.1.00.23830</t>
  </si>
  <si>
    <t>Содержание автомобильных дорог общего пользования местного значения, в части устранения дефектов тротуаров с восстановлением изношенного верхнего слоя асфальтобетонного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</si>
  <si>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14.1.00.23840</t>
  </si>
  <si>
    <t>Содержание автомобильных дорог общего пользования местного значения, в части восстановления поперечного профиля и ровности проезжей части гравийных и щебеночных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</si>
  <si>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14.1.00.23850</t>
  </si>
  <si>
    <t>Содержание линий электроосвещения вдоль автомобильных дорог города Донецка с заменой ламп и светильников, вышедших из строя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</si>
  <si>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14.1.00.23960</t>
  </si>
  <si>
    <t>Мероприятия по внедрению и развитию аппаратно-программного комплекса "Безопасный город"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</si>
  <si>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14.1.00.26240</t>
  </si>
  <si>
    <t>Реализация иных направлений расходов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</si>
  <si>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14.1.00.99990</t>
  </si>
  <si>
    <t>Муниципальная программа "Формирование современной городской среды на территории муниципального образования "Город Донецк"</t>
  </si>
  <si>
    <t>21.0.00.00000</t>
  </si>
  <si>
    <t>Подпрограмма "Благоустройство общественных территорий муниципального образования "Город Донецк"</t>
  </si>
  <si>
    <t>21.1.00.00000</t>
  </si>
  <si>
    <t>Региональный проект "Формирование комфортной городской среды" по национальному проекту "Жилье и городская среда"</t>
  </si>
  <si>
    <t>21.1.F2.00000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</si>
  <si>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</si>
  <si>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19.1.00.00190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</si>
  <si>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</si>
  <si>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97.2.00.00110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</si>
  <si>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</si>
  <si>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02.1.00.53030</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</si>
  <si>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</si>
  <si>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04.3.00.72470</t>
  </si>
  <si>
    <t>Осуществление ежемесячных выплат на детей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</si>
  <si>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04.3.00.R3020</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</si>
  <si>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</si>
  <si>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Муниципальная программа "Молодежная политика и социальная активность"</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</si>
  <si>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"Поддержка молодежных инициатив"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</si>
  <si>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03.0.00.00000</t>
  </si>
  <si>
    <t>03.1.00.00000</t>
  </si>
  <si>
    <t>03.1.00.S3120</t>
  </si>
  <si>
    <t>04.1.00.26190</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</si>
  <si>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</si>
  <si>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</si>
  <si>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Разработка проектно-сметной документации на капитальный ремонт автомобильных дорог общего пользования муниципального значения и искусственных сооружений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</si>
  <si>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14.1.00.23480</t>
  </si>
  <si>
    <t>14.1.00.23900</t>
  </si>
  <si>
    <t>Содержание автомобильных дорог: восстановление поперечного профиля и ровности проезжей части грунтовых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</si>
  <si>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14.1.00.23920</t>
  </si>
  <si>
    <t>Текущий ремонт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</si>
  <si>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14.4.00.26190</t>
  </si>
  <si>
    <t>Повышение квалификации и профессиональной переподготовки работников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</si>
  <si>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(Субсидии бюджетным учреждениям)</t>
  </si>
  <si>
    <t>12.1.00.00590</t>
  </si>
  <si>
    <t>Повышение квалификации и профессиональной переподготовки работников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</si>
  <si>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09.3.00.00000</t>
  </si>
  <si>
    <t>Подпрограмма "Обеспечение безопасности на воде"</t>
  </si>
  <si>
    <t>09.3.00.23350</t>
  </si>
  <si>
    <t>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</si>
  <si>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обеспечению поэтапного внедрения Всероссийского физкультурно-спортивного комплекса "Готов к труду и обороне" (ГТО)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</si>
  <si>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12.2.00.26200</t>
  </si>
  <si>
    <t>99.9.00.25110</t>
  </si>
  <si>
    <t>Денежные взыскания, штрафы за нарушение (неисполнение) обязательств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</si>
  <si>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Приобретение основных средств для муниципальных учреждений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</si>
  <si>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10.1.00.S3900</t>
  </si>
  <si>
    <t>2023 год</t>
  </si>
  <si>
    <t>10.1.00.S3840</t>
  </si>
  <si>
    <t>Строительство и реконструкция объектов культуры и туристических объектов в рамках подпрограммы "Развитие культуры" муниципальной программы "Развитие культуры муниципального образования "Город Донецк" (Бюджетные инвестиции)</t>
  </si>
  <si>
    <t>Финансовое обеспечение подготовки и проведения выборов депутатов Донецкой городской Думы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</si>
  <si>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Осуществление единовременных выплат врачам при трудоустройстве с целью привлечения врачебных кадров в муниципальные учреждения здравоохранения в рамках подпрограммы "Кадровое обеспечение системы здравоохранения" муниципальной программы "Развитие здравоохранения муниципального образования "Город Донецк" (Субсидии бюджетным учреждениям)</t>
  </si>
  <si>
    <t>01.5.00.27150</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</si>
  <si>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</si>
  <si>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02.1.00.24780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</si>
  <si>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</si>
  <si>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</si>
  <si>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</si>
  <si>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</si>
  <si>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04.1.00.72490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</si>
  <si>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</si>
  <si>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04.1.00.72500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</si>
  <si>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</si>
  <si>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</si>
  <si>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04.1.00.72510</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</si>
  <si>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</si>
  <si>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Проведение мероприятий по огнезащитной обработке деревянных конструкций, горючих декораций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</si>
  <si>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09.1.00.23280</t>
  </si>
  <si>
    <t>Государственная поддержка отрасли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</si>
  <si>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10.1.00.L5190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</si>
  <si>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</si>
  <si>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99.9.00.91440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</si>
  <si>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казенных учреждений)</t>
  </si>
  <si>
    <t>110</t>
  </si>
  <si>
    <t>02.1.00.24520</t>
  </si>
  <si>
    <t>Подвоз учащихся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</si>
  <si>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06.2.00.27130</t>
  </si>
  <si>
    <t>04.1.00.72520</t>
  </si>
  <si>
    <t>Расходы на проведение оценки рыночной стоимости жилых помещений (квартир) муниципального образования для определения их балансовой стоимости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</si>
  <si>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</si>
  <si>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</si>
  <si>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Обеспечение функционирования Администрации города Донецка - выплаты персоналу органа местного самоуправления</t>
  </si>
  <si>
    <t>98.0.00.00000</t>
  </si>
  <si>
    <t>Администрация города Донецка</t>
  </si>
  <si>
    <t>98.1.00.00000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</si>
  <si>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"Администрация города Донецка" в рамках непрограммного направления деятельности "Обеспечение функционирования Администрации города Донецка" (Расходы на выплаты персоналу государственных (муниципальных) органов)</t>
  </si>
  <si>
    <t>98.1.00.00110</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</si>
  <si>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</si>
  <si>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(Публичные нормативные социальные выплаты гражданам)</t>
  </si>
  <si>
    <t>02.1.00.24730</t>
  </si>
  <si>
    <t>Расходы на подвоз детей к местам отдыха и к местам проведения Ежегодного Государственного Экзамена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</si>
  <si>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02.1.00.26190</t>
  </si>
  <si>
    <t>02.2.00.26190</t>
  </si>
  <si>
    <t>Установка прямой связи с пульта "01" и (или)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</si>
  <si>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09.1.00.23310</t>
  </si>
  <si>
    <t>02.1.00.S4780</t>
  </si>
  <si>
    <t>Повышение квалификации и профессиональной переподготовки работников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</si>
  <si>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02.1.00.L3040</t>
  </si>
  <si>
    <t>Организация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</si>
  <si>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</si>
  <si>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Государственная регистрация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</si>
  <si>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99.9.00.72290</t>
  </si>
  <si>
    <t>Ремонт и содержание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</si>
  <si>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14.1.00.S3510</t>
  </si>
  <si>
    <t>08.3.00.28100</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</si>
  <si>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</si>
  <si>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</si>
  <si>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</si>
  <si>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(Расходы на выплаты персоналу государственных (муниципальных) органов)</t>
  </si>
  <si>
    <t xml:space="preserve">Приложение 5  к проекту решения Донецкой  городской Думы "О бюджете города Донецка на 2023 год и плановый период 2024 и 2025 годов" 
</t>
  </si>
  <si>
    <t>Распределение бюджетных ассигнований по целевым статьям (муниципальным программам муниципального образования "Город Донецк" и непрограммным направлениям деятельности), группам и подгруппам видов расходов, разделам, подразделам классификации расходов бюджетов на 2023 год и на плановый период 2024 и 2025 годов</t>
  </si>
  <si>
    <t>2024 год</t>
  </si>
  <si>
    <t xml:space="preserve">2025 год </t>
  </si>
  <si>
    <t>Расходы, зарезервированные на реализацию проектов инициативного бюджетирования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</si>
  <si>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99.9.00.91580</t>
  </si>
  <si>
    <t>21.1.F2.L5551</t>
  </si>
  <si>
    <t>14.1.00.24150</t>
  </si>
  <si>
    <t>Разработка технического задания, сметы проектно-изыскательных работ по объектам капитального ремонта автодорог с получением достоверности сметной стоимости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</si>
  <si>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14.1.00.23710</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</si>
  <si>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Донецк"(Иные закупки товаров, работ и услуг для обеспечения государственных (муниципальных) нужд)</t>
  </si>
  <si>
    <t xml:space="preserve"> Содержание автомобильных дорог общего пользования местного значения, в части установки и текущего содержания барьерных ограждений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</si>
  <si>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14.1.00.23870</t>
  </si>
  <si>
    <t>14.1.00.43300</t>
  </si>
  <si>
    <t>Осуществление бюджетных инвестиций в части закупки товаров, работ, услуг в целях капитального ремонта объектов муниципальной собственности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</si>
  <si>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</si>
  <si>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10.1.00.24780</t>
  </si>
  <si>
    <t>10.1.00.26190</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</si>
  <si>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</si>
  <si>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Повышение квалификации и профессиональной переподготовки работников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</si>
  <si>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19.1.00.26190</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</si>
  <si>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Донецк"(Иные закупки товаров, работ и услуг для обеспечения государственных (муниципальных) нужд)</t>
  </si>
  <si>
    <t>13.0.00.00000</t>
  </si>
  <si>
    <t>13.2.00.00000</t>
  </si>
  <si>
    <t>13.2.00.28120</t>
  </si>
  <si>
    <t>12</t>
  </si>
  <si>
    <t>Мероприятия по формированию муниципальных информационных ресурсов о социально-экономическом положении муниципального образования "Город Донецк"  в рамках подпрограммы "Создание благоприятных условий для привлечения инвестиций" муниципальной программы "Экономическое развитие и инновационная экономика"(Иные закупки товаров, работ и услуг для обеспечения государственных (муниципальных) нужд)</t>
  </si>
  <si>
    <t>Муниципальная программа "Экономическое развитие и инновационная экономика"</t>
  </si>
  <si>
    <t>Подпрограмма "Создание благоприятных условий для привлечения инвестиций"</t>
  </si>
</sst>
</file>

<file path=xl/styles.xml><?xml version="1.0" encoding="utf-8"?>
<styleSheet xmlns="http://schemas.openxmlformats.org/spreadsheetml/2006/main">
  <numFmts count="2">
    <numFmt numFmtId="164" formatCode="?"/>
    <numFmt numFmtId="165" formatCode="#,##0.0"/>
  </numFmts>
  <fonts count="21">
    <font>
      <sz val="11"/>
      <color indexed="8"/>
      <name val="Calibri"/>
      <family val="2"/>
      <scheme val="minor"/>
    </font>
    <font>
      <b/>
      <sz val="14"/>
      <color indexed="0"/>
      <name val="Times New Roman"/>
      <family val="1"/>
      <charset val="204"/>
    </font>
    <font>
      <sz val="11"/>
      <color indexed="8"/>
      <name val="Times New Roman"/>
      <family val="1"/>
      <charset val="204"/>
    </font>
    <font>
      <sz val="10"/>
      <color indexed="8"/>
      <name val="Calibri"/>
      <family val="2"/>
      <scheme val="minor"/>
    </font>
    <font>
      <b/>
      <sz val="11"/>
      <color indexed="0"/>
      <name val="Times New Roman"/>
      <family val="1"/>
      <charset val="204"/>
    </font>
    <font>
      <b/>
      <sz val="11"/>
      <color indexed="8"/>
      <name val="Calibri"/>
      <family val="2"/>
      <scheme val="minor"/>
    </font>
    <font>
      <i/>
      <sz val="12"/>
      <color indexed="8"/>
      <name val="Calibri"/>
      <family val="2"/>
      <scheme val="minor"/>
    </font>
    <font>
      <b/>
      <i/>
      <sz val="12"/>
      <color indexed="8"/>
      <name val="Calibri"/>
      <family val="2"/>
      <scheme val="minor"/>
    </font>
    <font>
      <b/>
      <sz val="9"/>
      <color indexed="81"/>
      <name val="Tahoma"/>
      <family val="2"/>
      <charset val="204"/>
    </font>
    <font>
      <sz val="9"/>
      <color indexed="81"/>
      <name val="Tahoma"/>
      <family val="2"/>
      <charset val="204"/>
    </font>
    <font>
      <sz val="11"/>
      <name val="Times New Roman"/>
      <family val="1"/>
      <charset val="204"/>
    </font>
    <font>
      <b/>
      <i/>
      <sz val="11"/>
      <color indexed="0"/>
      <name val="Times New Roman"/>
      <family val="1"/>
      <charset val="204"/>
    </font>
    <font>
      <i/>
      <sz val="11"/>
      <color indexed="0"/>
      <name val="Times New Roman"/>
      <family val="1"/>
      <charset val="204"/>
    </font>
    <font>
      <sz val="11"/>
      <color indexed="0"/>
      <name val="Times New Roman"/>
      <family val="1"/>
      <charset val="204"/>
    </font>
    <font>
      <sz val="12"/>
      <color indexed="0"/>
      <name val="Times New Roman"/>
      <family val="1"/>
      <charset val="204"/>
    </font>
    <font>
      <sz val="12"/>
      <color indexed="0"/>
      <name val="Times New Roman"/>
      <family val="1"/>
      <charset val="204"/>
    </font>
    <font>
      <sz val="12"/>
      <name val="Times New Roman"/>
      <family val="1"/>
      <charset val="204"/>
    </font>
    <font>
      <i/>
      <sz val="12"/>
      <color indexed="0"/>
      <name val="Times New Roman"/>
      <family val="1"/>
      <charset val="204"/>
    </font>
    <font>
      <i/>
      <sz val="11"/>
      <color indexed="8"/>
      <name val="Calibri"/>
      <family val="2"/>
      <scheme val="minor"/>
    </font>
    <font>
      <b/>
      <i/>
      <sz val="12"/>
      <color indexed="0"/>
      <name val="Times New Roman"/>
      <family val="1"/>
      <charset val="204"/>
    </font>
    <font>
      <b/>
      <i/>
      <sz val="11"/>
      <color indexed="8"/>
      <name val="Calibri"/>
      <family val="2"/>
      <scheme val="minor"/>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0" xfId="0" applyFont="1"/>
    <xf numFmtId="0" fontId="0" fillId="0" borderId="0" xfId="0" applyFont="1"/>
    <xf numFmtId="0" fontId="3" fillId="0" borderId="0" xfId="0" applyFont="1"/>
    <xf numFmtId="0" fontId="2" fillId="2" borderId="1" xfId="0" applyNumberFormat="1" applyFont="1" applyFill="1" applyBorder="1" applyAlignment="1">
      <alignment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right" vertical="center" wrapText="1"/>
    </xf>
    <xf numFmtId="0" fontId="4" fillId="2" borderId="1" xfId="0" applyNumberFormat="1" applyFont="1" applyFill="1" applyBorder="1" applyAlignment="1">
      <alignment horizontal="right" vertical="center" wrapText="1"/>
    </xf>
    <xf numFmtId="0" fontId="2" fillId="2" borderId="2" xfId="0" applyNumberFormat="1"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4"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0" fontId="2" fillId="0" borderId="1" xfId="0" applyNumberFormat="1" applyFont="1" applyFill="1" applyBorder="1" applyAlignment="1">
      <alignment wrapText="1"/>
    </xf>
    <xf numFmtId="165"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2" borderId="2" xfId="0" applyNumberFormat="1" applyFont="1" applyFill="1" applyBorder="1" applyAlignment="1">
      <alignment vertical="center" wrapText="1"/>
    </xf>
    <xf numFmtId="0" fontId="11" fillId="2" borderId="2" xfId="0" applyNumberFormat="1" applyFont="1" applyFill="1" applyBorder="1" applyAlignment="1">
      <alignment vertical="center" wrapText="1"/>
    </xf>
    <xf numFmtId="0" fontId="12" fillId="2" borderId="2" xfId="0" applyNumberFormat="1" applyFont="1" applyFill="1" applyBorder="1" applyAlignment="1">
      <alignment vertical="center" wrapText="1"/>
    </xf>
    <xf numFmtId="164" fontId="13" fillId="2" borderId="2"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164" fontId="13" fillId="2" borderId="2" xfId="0" applyNumberFormat="1" applyFont="1" applyFill="1" applyBorder="1" applyAlignment="1">
      <alignment horizontal="justify" vertical="center" wrapText="1"/>
    </xf>
    <xf numFmtId="0" fontId="2" fillId="0" borderId="0" xfId="0" applyFont="1" applyFill="1"/>
    <xf numFmtId="49" fontId="4"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right" vertical="center" wrapText="1"/>
    </xf>
    <xf numFmtId="49" fontId="11"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165" fontId="11" fillId="2" borderId="2" xfId="0" applyNumberFormat="1" applyFont="1" applyFill="1" applyBorder="1" applyAlignment="1">
      <alignment horizontal="right" vertical="center" wrapText="1"/>
    </xf>
    <xf numFmtId="49"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165" fontId="12" fillId="2" borderId="2" xfId="0" applyNumberFormat="1" applyFont="1" applyFill="1" applyBorder="1" applyAlignment="1">
      <alignment horizontal="right" vertical="center" wrapText="1"/>
    </xf>
    <xf numFmtId="49" fontId="13"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165" fontId="13" fillId="2" borderId="2" xfId="0" applyNumberFormat="1" applyFont="1" applyFill="1" applyBorder="1" applyAlignment="1">
      <alignment horizontal="right" vertical="center" wrapText="1"/>
    </xf>
    <xf numFmtId="165" fontId="13" fillId="2" borderId="2" xfId="0" applyNumberFormat="1" applyFont="1" applyFill="1" applyBorder="1" applyAlignment="1">
      <alignment horizontal="right" vertical="center"/>
    </xf>
    <xf numFmtId="165" fontId="13" fillId="2" borderId="2" xfId="0" applyNumberFormat="1" applyFont="1" applyFill="1" applyBorder="1" applyAlignment="1">
      <alignment horizontal="right"/>
    </xf>
    <xf numFmtId="165" fontId="10" fillId="2" borderId="2" xfId="0" applyNumberFormat="1" applyFont="1" applyFill="1" applyBorder="1" applyAlignment="1">
      <alignment horizontal="right" vertical="center" wrapText="1"/>
    </xf>
    <xf numFmtId="165" fontId="10" fillId="2" borderId="2" xfId="0" applyNumberFormat="1" applyFont="1" applyFill="1" applyBorder="1" applyAlignment="1">
      <alignment horizontal="right" vertical="center"/>
    </xf>
    <xf numFmtId="165" fontId="10" fillId="2" borderId="2" xfId="0" applyNumberFormat="1" applyFont="1" applyFill="1" applyBorder="1" applyAlignment="1" applyProtection="1">
      <alignment horizontal="right" vertical="center" wrapText="1"/>
    </xf>
    <xf numFmtId="165" fontId="14" fillId="2" borderId="2" xfId="0" applyNumberFormat="1" applyFont="1" applyFill="1" applyBorder="1" applyAlignment="1">
      <alignment horizontal="right" vertical="center"/>
    </xf>
    <xf numFmtId="165" fontId="15" fillId="2" borderId="2" xfId="0" applyNumberFormat="1" applyFont="1" applyFill="1" applyBorder="1" applyAlignment="1">
      <alignment horizontal="right"/>
    </xf>
    <xf numFmtId="49"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justify" vertical="center" wrapText="1"/>
    </xf>
    <xf numFmtId="49" fontId="14" fillId="2" borderId="2" xfId="0" applyNumberFormat="1" applyFont="1" applyFill="1" applyBorder="1" applyAlignment="1">
      <alignment horizontal="center" vertical="center" wrapText="1"/>
    </xf>
    <xf numFmtId="165" fontId="16" fillId="2" borderId="2" xfId="0" applyNumberFormat="1" applyFont="1" applyFill="1" applyBorder="1" applyAlignment="1">
      <alignment horizontal="right" vertical="center" wrapText="1"/>
    </xf>
    <xf numFmtId="165" fontId="14" fillId="2" borderId="2" xfId="0" applyNumberFormat="1" applyFont="1" applyFill="1" applyBorder="1" applyAlignment="1">
      <alignment horizontal="right"/>
    </xf>
    <xf numFmtId="164" fontId="12" fillId="2" borderId="2" xfId="0" applyNumberFormat="1" applyFont="1" applyFill="1" applyBorder="1" applyAlignment="1">
      <alignment vertical="center" wrapText="1"/>
    </xf>
    <xf numFmtId="165" fontId="17" fillId="2" borderId="2" xfId="0" applyNumberFormat="1" applyFont="1" applyFill="1" applyBorder="1" applyAlignment="1">
      <alignment horizontal="right" vertical="center"/>
    </xf>
    <xf numFmtId="0" fontId="18" fillId="0" borderId="0" xfId="0" applyFont="1"/>
    <xf numFmtId="164" fontId="11" fillId="2" borderId="2" xfId="0" applyNumberFormat="1" applyFont="1" applyFill="1" applyBorder="1" applyAlignment="1">
      <alignment vertical="center" wrapText="1"/>
    </xf>
    <xf numFmtId="165" fontId="19" fillId="2" borderId="2" xfId="0" applyNumberFormat="1" applyFont="1" applyFill="1" applyBorder="1" applyAlignment="1">
      <alignment horizontal="right" vertical="center"/>
    </xf>
    <xf numFmtId="0" fontId="20" fillId="0" borderId="0" xfId="0" applyFont="1"/>
    <xf numFmtId="0"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2"/>
  <sheetViews>
    <sheetView tabSelected="1" topLeftCell="A262" zoomScale="75" zoomScaleNormal="75" workbookViewId="0">
      <selection activeCell="A273" sqref="A273"/>
    </sheetView>
  </sheetViews>
  <sheetFormatPr defaultRowHeight="15"/>
  <cols>
    <col min="1" max="1" width="174.7109375" style="24" customWidth="1"/>
    <col min="2" max="2" width="17.5703125" style="1" customWidth="1"/>
    <col min="3" max="3" width="9.7109375" style="1" customWidth="1"/>
    <col min="4" max="5" width="4.7109375" style="1" customWidth="1"/>
    <col min="6" max="6" width="13.85546875" style="1" customWidth="1"/>
    <col min="7" max="7" width="15" style="1" customWidth="1"/>
    <col min="8" max="8" width="13.85546875" style="1" customWidth="1"/>
    <col min="9" max="9" width="14.140625" customWidth="1"/>
    <col min="10" max="39" width="8" customWidth="1"/>
  </cols>
  <sheetData>
    <row r="1" spans="1:8" ht="45.75" customHeight="1">
      <c r="A1" s="15"/>
      <c r="B1" s="4"/>
      <c r="C1" s="4"/>
      <c r="D1" s="54" t="s">
        <v>546</v>
      </c>
      <c r="E1" s="54"/>
      <c r="F1" s="54"/>
      <c r="G1" s="54"/>
      <c r="H1" s="54"/>
    </row>
    <row r="2" spans="1:8" ht="57" customHeight="1">
      <c r="A2" s="55" t="s">
        <v>547</v>
      </c>
      <c r="B2" s="56"/>
      <c r="C2" s="56"/>
      <c r="D2" s="56"/>
      <c r="E2" s="56"/>
      <c r="F2" s="56"/>
      <c r="G2" s="56"/>
      <c r="H2" s="56"/>
    </row>
    <row r="3" spans="1:8">
      <c r="A3" s="16"/>
      <c r="B3" s="5"/>
      <c r="C3" s="5"/>
      <c r="D3" s="5"/>
      <c r="E3" s="5"/>
      <c r="F3" s="6"/>
      <c r="G3" s="6"/>
      <c r="H3" s="7" t="s">
        <v>0</v>
      </c>
    </row>
    <row r="4" spans="1:8">
      <c r="A4" s="57" t="s">
        <v>1</v>
      </c>
      <c r="B4" s="58" t="s">
        <v>2</v>
      </c>
      <c r="C4" s="58" t="s">
        <v>3</v>
      </c>
      <c r="D4" s="58" t="s">
        <v>4</v>
      </c>
      <c r="E4" s="58" t="s">
        <v>7</v>
      </c>
      <c r="F4" s="58" t="s">
        <v>484</v>
      </c>
      <c r="G4" s="58" t="s">
        <v>8</v>
      </c>
      <c r="H4" s="58" t="s">
        <v>6</v>
      </c>
    </row>
    <row r="5" spans="1:8">
      <c r="A5" s="57"/>
      <c r="B5" s="58" t="s">
        <v>2</v>
      </c>
      <c r="C5" s="58" t="s">
        <v>3</v>
      </c>
      <c r="D5" s="58" t="s">
        <v>4</v>
      </c>
      <c r="E5" s="58" t="s">
        <v>5</v>
      </c>
      <c r="F5" s="58" t="s">
        <v>6</v>
      </c>
      <c r="G5" s="12" t="s">
        <v>548</v>
      </c>
      <c r="H5" s="12" t="s">
        <v>549</v>
      </c>
    </row>
    <row r="6" spans="1:8">
      <c r="A6" s="17"/>
      <c r="B6" s="8"/>
      <c r="C6" s="8"/>
      <c r="D6" s="8"/>
      <c r="E6" s="8"/>
      <c r="F6" s="8"/>
      <c r="G6" s="8"/>
      <c r="H6" s="8"/>
    </row>
    <row r="7" spans="1:8">
      <c r="A7" s="18" t="s">
        <v>9</v>
      </c>
      <c r="B7" s="25"/>
      <c r="C7" s="12"/>
      <c r="D7" s="25"/>
      <c r="E7" s="25"/>
      <c r="F7" s="26">
        <f>F8+F17+F54+F57+F113+F121+F126+F144+F159+F177+F182+F193+F231+F246+F249+F253+F267+F273+F277+F284+F287+F190</f>
        <v>1957205.4</v>
      </c>
      <c r="G7" s="26">
        <f t="shared" ref="G7:H7" si="0">G8+G17+G54+G57+G113+G121+G126+G144+G159+G177+G182+G193+G231+G246+G249+G253+G267+G273+G277+G284+G287+G190</f>
        <v>1770663</v>
      </c>
      <c r="H7" s="26">
        <f t="shared" si="0"/>
        <v>1301316.1999999995</v>
      </c>
    </row>
    <row r="8" spans="1:8">
      <c r="A8" s="19" t="s">
        <v>10</v>
      </c>
      <c r="B8" s="27" t="s">
        <v>11</v>
      </c>
      <c r="C8" s="28"/>
      <c r="D8" s="27"/>
      <c r="E8" s="27"/>
      <c r="F8" s="29">
        <f>F9+F12+F15</f>
        <v>1697.5</v>
      </c>
      <c r="G8" s="29">
        <f t="shared" ref="G8:H8" si="1">G9+G12+G15</f>
        <v>0</v>
      </c>
      <c r="H8" s="29">
        <f t="shared" si="1"/>
        <v>0</v>
      </c>
    </row>
    <row r="9" spans="1:8">
      <c r="A9" s="20" t="s">
        <v>12</v>
      </c>
      <c r="B9" s="30" t="s">
        <v>13</v>
      </c>
      <c r="C9" s="31"/>
      <c r="D9" s="30"/>
      <c r="E9" s="30"/>
      <c r="F9" s="32">
        <f>SUM(F10:F11)</f>
        <v>741.8</v>
      </c>
      <c r="G9" s="32">
        <f>SUM(G10:G11)</f>
        <v>0</v>
      </c>
      <c r="H9" s="32">
        <f>SUM(H10:H11)</f>
        <v>0</v>
      </c>
    </row>
    <row r="10" spans="1:8" ht="45">
      <c r="A10" s="21" t="s">
        <v>17</v>
      </c>
      <c r="B10" s="33" t="s">
        <v>18</v>
      </c>
      <c r="C10" s="34" t="s">
        <v>14</v>
      </c>
      <c r="D10" s="33" t="s">
        <v>15</v>
      </c>
      <c r="E10" s="33" t="s">
        <v>15</v>
      </c>
      <c r="F10" s="41">
        <v>691.8</v>
      </c>
      <c r="G10" s="41">
        <v>0</v>
      </c>
      <c r="H10" s="41">
        <v>0</v>
      </c>
    </row>
    <row r="11" spans="1:8" s="3" customFormat="1" ht="30">
      <c r="A11" s="21" t="s">
        <v>19</v>
      </c>
      <c r="B11" s="33" t="s">
        <v>20</v>
      </c>
      <c r="C11" s="34" t="s">
        <v>14</v>
      </c>
      <c r="D11" s="33" t="s">
        <v>15</v>
      </c>
      <c r="E11" s="33" t="s">
        <v>15</v>
      </c>
      <c r="F11" s="41">
        <v>50</v>
      </c>
      <c r="G11" s="41">
        <v>0</v>
      </c>
      <c r="H11" s="41">
        <v>0</v>
      </c>
    </row>
    <row r="12" spans="1:8" ht="30">
      <c r="A12" s="20" t="s">
        <v>21</v>
      </c>
      <c r="B12" s="30" t="s">
        <v>22</v>
      </c>
      <c r="C12" s="31"/>
      <c r="D12" s="30"/>
      <c r="E12" s="30"/>
      <c r="F12" s="32">
        <f>SUM(F13:F14)</f>
        <v>855.7</v>
      </c>
      <c r="G12" s="32">
        <f>SUM(G13:G14)</f>
        <v>0</v>
      </c>
      <c r="H12" s="32">
        <f>SUM(H13:H14)</f>
        <v>0</v>
      </c>
    </row>
    <row r="13" spans="1:8" ht="45">
      <c r="A13" s="21" t="s">
        <v>23</v>
      </c>
      <c r="B13" s="33" t="s">
        <v>24</v>
      </c>
      <c r="C13" s="34" t="s">
        <v>14</v>
      </c>
      <c r="D13" s="33" t="s">
        <v>15</v>
      </c>
      <c r="E13" s="33" t="s">
        <v>15</v>
      </c>
      <c r="F13" s="41">
        <v>50</v>
      </c>
      <c r="G13" s="41">
        <v>0</v>
      </c>
      <c r="H13" s="41">
        <v>0</v>
      </c>
    </row>
    <row r="14" spans="1:8" ht="45">
      <c r="A14" s="21" t="s">
        <v>26</v>
      </c>
      <c r="B14" s="33" t="s">
        <v>27</v>
      </c>
      <c r="C14" s="34" t="s">
        <v>14</v>
      </c>
      <c r="D14" s="33" t="s">
        <v>15</v>
      </c>
      <c r="E14" s="33" t="s">
        <v>15</v>
      </c>
      <c r="F14" s="35">
        <v>805.7</v>
      </c>
      <c r="G14" s="35">
        <v>0</v>
      </c>
      <c r="H14" s="35">
        <v>0</v>
      </c>
    </row>
    <row r="15" spans="1:8">
      <c r="A15" s="20" t="s">
        <v>29</v>
      </c>
      <c r="B15" s="30" t="s">
        <v>30</v>
      </c>
      <c r="C15" s="31"/>
      <c r="D15" s="30"/>
      <c r="E15" s="30"/>
      <c r="F15" s="32">
        <f>SUM(F16:F16)</f>
        <v>100</v>
      </c>
      <c r="G15" s="32">
        <f>SUM(G16:G16)</f>
        <v>0</v>
      </c>
      <c r="H15" s="32">
        <f>SUM(H16:H16)</f>
        <v>0</v>
      </c>
    </row>
    <row r="16" spans="1:8" ht="45">
      <c r="A16" s="21" t="s">
        <v>488</v>
      </c>
      <c r="B16" s="33" t="s">
        <v>489</v>
      </c>
      <c r="C16" s="34" t="s">
        <v>14</v>
      </c>
      <c r="D16" s="33" t="s">
        <v>15</v>
      </c>
      <c r="E16" s="33" t="s">
        <v>15</v>
      </c>
      <c r="F16" s="35">
        <v>100</v>
      </c>
      <c r="G16" s="35">
        <v>0</v>
      </c>
      <c r="H16" s="35">
        <v>0</v>
      </c>
    </row>
    <row r="17" spans="1:8">
      <c r="A17" s="19" t="s">
        <v>31</v>
      </c>
      <c r="B17" s="27" t="s">
        <v>32</v>
      </c>
      <c r="C17" s="28"/>
      <c r="D17" s="27"/>
      <c r="E17" s="27"/>
      <c r="F17" s="29">
        <f>F18+F43</f>
        <v>628021.50000000012</v>
      </c>
      <c r="G17" s="29">
        <f>G18+G43</f>
        <v>565653.1</v>
      </c>
      <c r="H17" s="29">
        <f>H18+H43</f>
        <v>533719.19999999995</v>
      </c>
    </row>
    <row r="18" spans="1:8">
      <c r="A18" s="20" t="s">
        <v>33</v>
      </c>
      <c r="B18" s="30" t="s">
        <v>34</v>
      </c>
      <c r="C18" s="31"/>
      <c r="D18" s="30"/>
      <c r="E18" s="30"/>
      <c r="F18" s="32">
        <f>SUM(F19:F42)</f>
        <v>611032.90000000014</v>
      </c>
      <c r="G18" s="32">
        <f>SUM(G19:G42)</f>
        <v>554226.4</v>
      </c>
      <c r="H18" s="32">
        <f>SUM(H19:H42)</f>
        <v>522071.3</v>
      </c>
    </row>
    <row r="19" spans="1:8" ht="30">
      <c r="A19" s="21" t="s">
        <v>35</v>
      </c>
      <c r="B19" s="33" t="s">
        <v>36</v>
      </c>
      <c r="C19" s="34" t="s">
        <v>14</v>
      </c>
      <c r="D19" s="33" t="s">
        <v>37</v>
      </c>
      <c r="E19" s="33" t="s">
        <v>25</v>
      </c>
      <c r="F19" s="41">
        <v>56215.4</v>
      </c>
      <c r="G19" s="41">
        <v>44800.5</v>
      </c>
      <c r="H19" s="41">
        <v>44209</v>
      </c>
    </row>
    <row r="20" spans="1:8" ht="30">
      <c r="A20" s="21" t="s">
        <v>35</v>
      </c>
      <c r="B20" s="33" t="s">
        <v>36</v>
      </c>
      <c r="C20" s="34" t="s">
        <v>14</v>
      </c>
      <c r="D20" s="33" t="s">
        <v>37</v>
      </c>
      <c r="E20" s="33" t="s">
        <v>16</v>
      </c>
      <c r="F20" s="41">
        <v>56735.9</v>
      </c>
      <c r="G20" s="41">
        <v>48976.800000000003</v>
      </c>
      <c r="H20" s="41">
        <v>48976.800000000003</v>
      </c>
    </row>
    <row r="21" spans="1:8" ht="30">
      <c r="A21" s="21" t="s">
        <v>35</v>
      </c>
      <c r="B21" s="33" t="s">
        <v>36</v>
      </c>
      <c r="C21" s="34" t="s">
        <v>14</v>
      </c>
      <c r="D21" s="33" t="s">
        <v>37</v>
      </c>
      <c r="E21" s="33" t="s">
        <v>38</v>
      </c>
      <c r="F21" s="41">
        <v>74011.199999999997</v>
      </c>
      <c r="G21" s="41">
        <v>19888.2</v>
      </c>
      <c r="H21" s="41">
        <v>38648.400000000001</v>
      </c>
    </row>
    <row r="22" spans="1:8" ht="30">
      <c r="A22" s="21" t="s">
        <v>39</v>
      </c>
      <c r="B22" s="33" t="s">
        <v>40</v>
      </c>
      <c r="C22" s="34" t="s">
        <v>14</v>
      </c>
      <c r="D22" s="33" t="s">
        <v>37</v>
      </c>
      <c r="E22" s="33" t="s">
        <v>16</v>
      </c>
      <c r="F22" s="41">
        <v>547.9</v>
      </c>
      <c r="G22" s="41">
        <v>570.20000000000005</v>
      </c>
      <c r="H22" s="41">
        <v>0</v>
      </c>
    </row>
    <row r="23" spans="1:8" ht="30">
      <c r="A23" s="21" t="s">
        <v>41</v>
      </c>
      <c r="B23" s="33" t="s">
        <v>42</v>
      </c>
      <c r="C23" s="34" t="s">
        <v>14</v>
      </c>
      <c r="D23" s="33" t="s">
        <v>37</v>
      </c>
      <c r="E23" s="33" t="s">
        <v>16</v>
      </c>
      <c r="F23" s="41">
        <v>6587.7</v>
      </c>
      <c r="G23" s="41">
        <v>6851.3</v>
      </c>
      <c r="H23" s="41">
        <v>354.3</v>
      </c>
    </row>
    <row r="24" spans="1:8" ht="30">
      <c r="A24" s="21" t="s">
        <v>512</v>
      </c>
      <c r="B24" s="33" t="s">
        <v>511</v>
      </c>
      <c r="C24" s="34" t="s">
        <v>14</v>
      </c>
      <c r="D24" s="33" t="s">
        <v>37</v>
      </c>
      <c r="E24" s="33" t="s">
        <v>16</v>
      </c>
      <c r="F24" s="41">
        <v>3915.1</v>
      </c>
      <c r="G24" s="41">
        <v>1834</v>
      </c>
      <c r="H24" s="41">
        <v>1660.3</v>
      </c>
    </row>
    <row r="25" spans="1:8" ht="45">
      <c r="A25" s="21" t="s">
        <v>43</v>
      </c>
      <c r="B25" s="33" t="s">
        <v>44</v>
      </c>
      <c r="C25" s="34" t="s">
        <v>14</v>
      </c>
      <c r="D25" s="33" t="s">
        <v>37</v>
      </c>
      <c r="E25" s="33" t="s">
        <v>16</v>
      </c>
      <c r="F25" s="41">
        <v>203.7</v>
      </c>
      <c r="G25" s="41">
        <v>0</v>
      </c>
      <c r="H25" s="41">
        <v>0</v>
      </c>
    </row>
    <row r="26" spans="1:8" ht="30">
      <c r="A26" s="21" t="s">
        <v>45</v>
      </c>
      <c r="B26" s="33" t="s">
        <v>46</v>
      </c>
      <c r="C26" s="34" t="s">
        <v>14</v>
      </c>
      <c r="D26" s="33" t="s">
        <v>37</v>
      </c>
      <c r="E26" s="33" t="s">
        <v>16</v>
      </c>
      <c r="F26" s="41">
        <v>12.1</v>
      </c>
      <c r="G26" s="41">
        <v>0</v>
      </c>
      <c r="H26" s="41">
        <v>0</v>
      </c>
    </row>
    <row r="27" spans="1:8" ht="45">
      <c r="A27" s="21" t="s">
        <v>399</v>
      </c>
      <c r="B27" s="33" t="s">
        <v>401</v>
      </c>
      <c r="C27" s="34" t="s">
        <v>14</v>
      </c>
      <c r="D27" s="33" t="s">
        <v>37</v>
      </c>
      <c r="E27" s="33" t="s">
        <v>16</v>
      </c>
      <c r="F27" s="41">
        <v>2023.8</v>
      </c>
      <c r="G27" s="41">
        <v>2104.8000000000002</v>
      </c>
      <c r="H27" s="41">
        <v>0</v>
      </c>
    </row>
    <row r="28" spans="1:8" ht="45">
      <c r="A28" s="21" t="s">
        <v>400</v>
      </c>
      <c r="B28" s="33" t="s">
        <v>402</v>
      </c>
      <c r="C28" s="34" t="s">
        <v>14</v>
      </c>
      <c r="D28" s="33" t="s">
        <v>37</v>
      </c>
      <c r="E28" s="33" t="s">
        <v>16</v>
      </c>
      <c r="F28" s="41">
        <v>907.5</v>
      </c>
      <c r="G28" s="41">
        <v>943.8</v>
      </c>
      <c r="H28" s="41">
        <v>981.6</v>
      </c>
    </row>
    <row r="29" spans="1:8" ht="30">
      <c r="A29" s="22" t="s">
        <v>47</v>
      </c>
      <c r="B29" s="33" t="s">
        <v>48</v>
      </c>
      <c r="C29" s="34" t="s">
        <v>14</v>
      </c>
      <c r="D29" s="33" t="s">
        <v>37</v>
      </c>
      <c r="E29" s="33" t="s">
        <v>25</v>
      </c>
      <c r="F29" s="41">
        <v>25252.3</v>
      </c>
      <c r="G29" s="41">
        <v>26263</v>
      </c>
      <c r="H29" s="41">
        <v>784</v>
      </c>
    </row>
    <row r="30" spans="1:8" ht="30">
      <c r="A30" s="21" t="s">
        <v>527</v>
      </c>
      <c r="B30" s="33" t="s">
        <v>526</v>
      </c>
      <c r="C30" s="34" t="s">
        <v>14</v>
      </c>
      <c r="D30" s="33" t="s">
        <v>37</v>
      </c>
      <c r="E30" s="33" t="s">
        <v>16</v>
      </c>
      <c r="F30" s="41">
        <v>80.599999999999994</v>
      </c>
      <c r="G30" s="41">
        <v>0</v>
      </c>
      <c r="H30" s="41">
        <v>0</v>
      </c>
    </row>
    <row r="31" spans="1:8" ht="30">
      <c r="A31" s="21" t="s">
        <v>490</v>
      </c>
      <c r="B31" s="33" t="s">
        <v>491</v>
      </c>
      <c r="C31" s="34" t="s">
        <v>14</v>
      </c>
      <c r="D31" s="33" t="s">
        <v>37</v>
      </c>
      <c r="E31" s="33" t="s">
        <v>25</v>
      </c>
      <c r="F31" s="41">
        <v>50</v>
      </c>
      <c r="G31" s="41">
        <v>0</v>
      </c>
      <c r="H31" s="41">
        <v>0</v>
      </c>
    </row>
    <row r="32" spans="1:8" ht="30">
      <c r="A32" s="21" t="s">
        <v>490</v>
      </c>
      <c r="B32" s="33" t="s">
        <v>491</v>
      </c>
      <c r="C32" s="34" t="s">
        <v>14</v>
      </c>
      <c r="D32" s="33" t="s">
        <v>37</v>
      </c>
      <c r="E32" s="33" t="s">
        <v>16</v>
      </c>
      <c r="F32" s="41">
        <v>110</v>
      </c>
      <c r="G32" s="41">
        <v>0</v>
      </c>
      <c r="H32" s="41">
        <v>0</v>
      </c>
    </row>
    <row r="33" spans="1:8" ht="30">
      <c r="A33" s="21" t="s">
        <v>490</v>
      </c>
      <c r="B33" s="33" t="s">
        <v>491</v>
      </c>
      <c r="C33" s="34" t="s">
        <v>14</v>
      </c>
      <c r="D33" s="33" t="s">
        <v>37</v>
      </c>
      <c r="E33" s="33" t="s">
        <v>38</v>
      </c>
      <c r="F33" s="41">
        <v>70</v>
      </c>
      <c r="G33" s="41">
        <v>0</v>
      </c>
      <c r="H33" s="41">
        <v>0</v>
      </c>
    </row>
    <row r="34" spans="1:8" ht="30">
      <c r="A34" s="21" t="s">
        <v>533</v>
      </c>
      <c r="B34" s="33" t="s">
        <v>528</v>
      </c>
      <c r="C34" s="34" t="s">
        <v>14</v>
      </c>
      <c r="D34" s="33" t="s">
        <v>37</v>
      </c>
      <c r="E34" s="33" t="s">
        <v>25</v>
      </c>
      <c r="F34" s="41">
        <v>67.599999999999994</v>
      </c>
      <c r="G34" s="41">
        <v>0</v>
      </c>
      <c r="H34" s="41">
        <v>0</v>
      </c>
    </row>
    <row r="35" spans="1:8" ht="30">
      <c r="A35" s="21" t="s">
        <v>533</v>
      </c>
      <c r="B35" s="33" t="s">
        <v>528</v>
      </c>
      <c r="C35" s="34" t="s">
        <v>14</v>
      </c>
      <c r="D35" s="33" t="s">
        <v>37</v>
      </c>
      <c r="E35" s="33" t="s">
        <v>16</v>
      </c>
      <c r="F35" s="41">
        <v>36.6</v>
      </c>
      <c r="G35" s="41">
        <v>0</v>
      </c>
      <c r="H35" s="41">
        <v>0</v>
      </c>
    </row>
    <row r="36" spans="1:8" ht="30">
      <c r="A36" s="21" t="s">
        <v>533</v>
      </c>
      <c r="B36" s="33" t="s">
        <v>528</v>
      </c>
      <c r="C36" s="34" t="s">
        <v>14</v>
      </c>
      <c r="D36" s="33" t="s">
        <v>37</v>
      </c>
      <c r="E36" s="33" t="s">
        <v>38</v>
      </c>
      <c r="F36" s="41">
        <v>28.7</v>
      </c>
      <c r="G36" s="41">
        <v>0</v>
      </c>
      <c r="H36" s="41">
        <v>0</v>
      </c>
    </row>
    <row r="37" spans="1:8" ht="45">
      <c r="A37" s="21" t="s">
        <v>448</v>
      </c>
      <c r="B37" s="33" t="s">
        <v>449</v>
      </c>
      <c r="C37" s="34" t="s">
        <v>14</v>
      </c>
      <c r="D37" s="33" t="s">
        <v>37</v>
      </c>
      <c r="E37" s="33" t="s">
        <v>16</v>
      </c>
      <c r="F37" s="36">
        <v>17384.7</v>
      </c>
      <c r="G37" s="36">
        <v>15467.8</v>
      </c>
      <c r="H37" s="36">
        <v>0</v>
      </c>
    </row>
    <row r="38" spans="1:8" s="9" customFormat="1" ht="75">
      <c r="A38" s="21" t="s">
        <v>403</v>
      </c>
      <c r="B38" s="33" t="s">
        <v>398</v>
      </c>
      <c r="C38" s="34" t="s">
        <v>14</v>
      </c>
      <c r="D38" s="33" t="s">
        <v>37</v>
      </c>
      <c r="E38" s="33" t="s">
        <v>25</v>
      </c>
      <c r="F38" s="37">
        <v>132355.29999999999</v>
      </c>
      <c r="G38" s="37">
        <v>138487.70000000001</v>
      </c>
      <c r="H38" s="37">
        <v>142024.29999999999</v>
      </c>
    </row>
    <row r="39" spans="1:8" ht="75">
      <c r="A39" s="21" t="s">
        <v>403</v>
      </c>
      <c r="B39" s="33" t="s">
        <v>398</v>
      </c>
      <c r="C39" s="34" t="s">
        <v>14</v>
      </c>
      <c r="D39" s="33" t="s">
        <v>37</v>
      </c>
      <c r="E39" s="33" t="s">
        <v>16</v>
      </c>
      <c r="F39" s="36">
        <v>214235</v>
      </c>
      <c r="G39" s="36">
        <v>227259.3</v>
      </c>
      <c r="H39" s="36">
        <v>238628.7</v>
      </c>
    </row>
    <row r="40" spans="1:8" ht="75">
      <c r="A40" s="21" t="s">
        <v>403</v>
      </c>
      <c r="B40" s="33" t="s">
        <v>398</v>
      </c>
      <c r="C40" s="34" t="s">
        <v>14</v>
      </c>
      <c r="D40" s="33" t="s">
        <v>37</v>
      </c>
      <c r="E40" s="33" t="s">
        <v>38</v>
      </c>
      <c r="F40" s="36">
        <v>1897.9</v>
      </c>
      <c r="G40" s="36">
        <v>1992.8</v>
      </c>
      <c r="H40" s="36">
        <v>2072.5</v>
      </c>
    </row>
    <row r="41" spans="1:8" ht="45">
      <c r="A41" s="21" t="s">
        <v>462</v>
      </c>
      <c r="B41" s="33" t="s">
        <v>534</v>
      </c>
      <c r="C41" s="34" t="s">
        <v>14</v>
      </c>
      <c r="D41" s="33" t="s">
        <v>37</v>
      </c>
      <c r="E41" s="33" t="s">
        <v>16</v>
      </c>
      <c r="F41" s="36">
        <v>17656</v>
      </c>
      <c r="G41" s="36">
        <v>18138.3</v>
      </c>
      <c r="H41" s="36">
        <v>3083.5</v>
      </c>
    </row>
    <row r="42" spans="1:8" s="3" customFormat="1" ht="45">
      <c r="A42" s="21" t="s">
        <v>535</v>
      </c>
      <c r="B42" s="33" t="s">
        <v>532</v>
      </c>
      <c r="C42" s="34" t="s">
        <v>14</v>
      </c>
      <c r="D42" s="33" t="s">
        <v>37</v>
      </c>
      <c r="E42" s="33" t="s">
        <v>16</v>
      </c>
      <c r="F42" s="36">
        <v>647.9</v>
      </c>
      <c r="G42" s="36">
        <v>647.9</v>
      </c>
      <c r="H42" s="36">
        <v>647.9</v>
      </c>
    </row>
    <row r="43" spans="1:8" s="3" customFormat="1">
      <c r="A43" s="20" t="s">
        <v>49</v>
      </c>
      <c r="B43" s="30" t="s">
        <v>50</v>
      </c>
      <c r="C43" s="31"/>
      <c r="D43" s="30"/>
      <c r="E43" s="30"/>
      <c r="F43" s="32">
        <f>SUM(F44:F53)</f>
        <v>16988.599999999999</v>
      </c>
      <c r="G43" s="32">
        <f t="shared" ref="G43:H43" si="2">SUM(G44:G53)</f>
        <v>11426.7</v>
      </c>
      <c r="H43" s="32">
        <f t="shared" si="2"/>
        <v>11647.9</v>
      </c>
    </row>
    <row r="44" spans="1:8" s="3" customFormat="1" ht="45">
      <c r="A44" s="21" t="s">
        <v>51</v>
      </c>
      <c r="B44" s="33" t="s">
        <v>52</v>
      </c>
      <c r="C44" s="34" t="s">
        <v>53</v>
      </c>
      <c r="D44" s="33" t="s">
        <v>37</v>
      </c>
      <c r="E44" s="33" t="s">
        <v>15</v>
      </c>
      <c r="F44" s="41">
        <v>4585.3999999999996</v>
      </c>
      <c r="G44" s="41">
        <v>4839.6000000000004</v>
      </c>
      <c r="H44" s="41">
        <v>4853.3999999999996</v>
      </c>
    </row>
    <row r="45" spans="1:8" ht="45">
      <c r="A45" s="21" t="s">
        <v>492</v>
      </c>
      <c r="B45" s="33" t="s">
        <v>55</v>
      </c>
      <c r="C45" s="34" t="s">
        <v>53</v>
      </c>
      <c r="D45" s="33" t="s">
        <v>37</v>
      </c>
      <c r="E45" s="33" t="s">
        <v>15</v>
      </c>
      <c r="F45" s="41">
        <v>22</v>
      </c>
      <c r="G45" s="41">
        <v>22.9</v>
      </c>
      <c r="H45" s="41">
        <v>23.9</v>
      </c>
    </row>
    <row r="46" spans="1:8" ht="60">
      <c r="A46" s="21" t="s">
        <v>54</v>
      </c>
      <c r="B46" s="33" t="s">
        <v>55</v>
      </c>
      <c r="C46" s="34" t="s">
        <v>56</v>
      </c>
      <c r="D46" s="33" t="s">
        <v>37</v>
      </c>
      <c r="E46" s="33" t="s">
        <v>15</v>
      </c>
      <c r="F46" s="41">
        <v>573.9</v>
      </c>
      <c r="G46" s="41">
        <v>156.5</v>
      </c>
      <c r="H46" s="41">
        <v>162.9</v>
      </c>
    </row>
    <row r="47" spans="1:8" ht="45">
      <c r="A47" s="21" t="s">
        <v>57</v>
      </c>
      <c r="B47" s="33" t="s">
        <v>55</v>
      </c>
      <c r="C47" s="34" t="s">
        <v>58</v>
      </c>
      <c r="D47" s="33" t="s">
        <v>37</v>
      </c>
      <c r="E47" s="33" t="s">
        <v>15</v>
      </c>
      <c r="F47" s="41">
        <v>11.9</v>
      </c>
      <c r="G47" s="41">
        <v>11.9</v>
      </c>
      <c r="H47" s="41">
        <v>11.9</v>
      </c>
    </row>
    <row r="48" spans="1:8" ht="45">
      <c r="A48" s="21" t="s">
        <v>59</v>
      </c>
      <c r="B48" s="33" t="s">
        <v>60</v>
      </c>
      <c r="C48" s="34" t="s">
        <v>53</v>
      </c>
      <c r="D48" s="33" t="s">
        <v>37</v>
      </c>
      <c r="E48" s="33" t="s">
        <v>15</v>
      </c>
      <c r="F48" s="41">
        <v>3758.9</v>
      </c>
      <c r="G48" s="41">
        <v>1310.7</v>
      </c>
      <c r="H48" s="41">
        <v>1311.3</v>
      </c>
    </row>
    <row r="49" spans="1:8" ht="45">
      <c r="A49" s="21" t="s">
        <v>61</v>
      </c>
      <c r="B49" s="33" t="s">
        <v>60</v>
      </c>
      <c r="C49" s="34" t="s">
        <v>56</v>
      </c>
      <c r="D49" s="33" t="s">
        <v>37</v>
      </c>
      <c r="E49" s="33" t="s">
        <v>15</v>
      </c>
      <c r="F49" s="41">
        <v>324.5</v>
      </c>
      <c r="G49" s="41">
        <v>279.10000000000002</v>
      </c>
      <c r="H49" s="41">
        <v>290.39999999999998</v>
      </c>
    </row>
    <row r="50" spans="1:8" ht="30">
      <c r="A50" s="21" t="s">
        <v>62</v>
      </c>
      <c r="B50" s="33" t="s">
        <v>60</v>
      </c>
      <c r="C50" s="34" t="s">
        <v>14</v>
      </c>
      <c r="D50" s="33" t="s">
        <v>37</v>
      </c>
      <c r="E50" s="33" t="s">
        <v>15</v>
      </c>
      <c r="F50" s="41">
        <v>5712.4</v>
      </c>
      <c r="G50" s="41">
        <v>2711.2</v>
      </c>
      <c r="H50" s="41">
        <v>2815.5</v>
      </c>
    </row>
    <row r="51" spans="1:8" ht="45">
      <c r="A51" s="21" t="s">
        <v>544</v>
      </c>
      <c r="B51" s="33" t="s">
        <v>529</v>
      </c>
      <c r="C51" s="34" t="s">
        <v>56</v>
      </c>
      <c r="D51" s="33" t="s">
        <v>37</v>
      </c>
      <c r="E51" s="33" t="s">
        <v>15</v>
      </c>
      <c r="F51" s="41">
        <v>9</v>
      </c>
      <c r="G51" s="41">
        <v>0</v>
      </c>
      <c r="H51" s="41">
        <v>0</v>
      </c>
    </row>
    <row r="52" spans="1:8" ht="30">
      <c r="A52" s="21" t="s">
        <v>536</v>
      </c>
      <c r="B52" s="33" t="s">
        <v>529</v>
      </c>
      <c r="C52" s="34" t="s">
        <v>14</v>
      </c>
      <c r="D52" s="33" t="s">
        <v>37</v>
      </c>
      <c r="E52" s="33" t="s">
        <v>15</v>
      </c>
      <c r="F52" s="41">
        <v>6</v>
      </c>
      <c r="G52" s="41">
        <v>0</v>
      </c>
      <c r="H52" s="41">
        <v>0</v>
      </c>
    </row>
    <row r="53" spans="1:8" ht="60">
      <c r="A53" s="21" t="s">
        <v>63</v>
      </c>
      <c r="B53" s="33" t="s">
        <v>64</v>
      </c>
      <c r="C53" s="34" t="s">
        <v>53</v>
      </c>
      <c r="D53" s="33" t="s">
        <v>37</v>
      </c>
      <c r="E53" s="33" t="s">
        <v>15</v>
      </c>
      <c r="F53" s="36">
        <v>1984.6</v>
      </c>
      <c r="G53" s="36">
        <v>2094.8000000000002</v>
      </c>
      <c r="H53" s="36">
        <v>2178.6</v>
      </c>
    </row>
    <row r="54" spans="1:8">
      <c r="A54" s="19" t="s">
        <v>455</v>
      </c>
      <c r="B54" s="27" t="s">
        <v>457</v>
      </c>
      <c r="C54" s="28"/>
      <c r="D54" s="27"/>
      <c r="E54" s="27"/>
      <c r="F54" s="29">
        <f>F55</f>
        <v>220.6</v>
      </c>
      <c r="G54" s="29">
        <f t="shared" ref="G54:H54" si="3">G55</f>
        <v>220.6</v>
      </c>
      <c r="H54" s="29">
        <f t="shared" si="3"/>
        <v>220.6</v>
      </c>
    </row>
    <row r="55" spans="1:8">
      <c r="A55" s="20" t="s">
        <v>65</v>
      </c>
      <c r="B55" s="30" t="s">
        <v>458</v>
      </c>
      <c r="C55" s="31"/>
      <c r="D55" s="30"/>
      <c r="E55" s="30"/>
      <c r="F55" s="32">
        <f>F56</f>
        <v>220.6</v>
      </c>
      <c r="G55" s="32">
        <f t="shared" ref="G55:H55" si="4">G56</f>
        <v>220.6</v>
      </c>
      <c r="H55" s="32">
        <f t="shared" si="4"/>
        <v>220.6</v>
      </c>
    </row>
    <row r="56" spans="1:8" ht="45">
      <c r="A56" s="21" t="s">
        <v>456</v>
      </c>
      <c r="B56" s="33" t="s">
        <v>459</v>
      </c>
      <c r="C56" s="34" t="s">
        <v>56</v>
      </c>
      <c r="D56" s="33" t="s">
        <v>37</v>
      </c>
      <c r="E56" s="33" t="s">
        <v>37</v>
      </c>
      <c r="F56" s="36">
        <v>220.6</v>
      </c>
      <c r="G56" s="36">
        <v>220.6</v>
      </c>
      <c r="H56" s="36">
        <v>220.6</v>
      </c>
    </row>
    <row r="57" spans="1:8">
      <c r="A57" s="19" t="s">
        <v>66</v>
      </c>
      <c r="B57" s="27" t="s">
        <v>67</v>
      </c>
      <c r="C57" s="28"/>
      <c r="D57" s="27"/>
      <c r="E57" s="27"/>
      <c r="F57" s="29">
        <f>F58+F84+F88</f>
        <v>604577.19999999995</v>
      </c>
      <c r="G57" s="29">
        <f>G58+G84+G88</f>
        <v>629402.10000000009</v>
      </c>
      <c r="H57" s="29">
        <f>H58+H84+H88</f>
        <v>425294.5</v>
      </c>
    </row>
    <row r="58" spans="1:8">
      <c r="A58" s="20" t="s">
        <v>68</v>
      </c>
      <c r="B58" s="30" t="s">
        <v>69</v>
      </c>
      <c r="C58" s="31"/>
      <c r="D58" s="30"/>
      <c r="E58" s="30"/>
      <c r="F58" s="32">
        <f>SUM(F59:F83)</f>
        <v>271277.09999999998</v>
      </c>
      <c r="G58" s="32">
        <f>SUM(G59:G83)</f>
        <v>280151.50000000006</v>
      </c>
      <c r="H58" s="32">
        <f>SUM(H59:H83)</f>
        <v>244951.59999999998</v>
      </c>
    </row>
    <row r="59" spans="1:8" ht="45">
      <c r="A59" s="21" t="s">
        <v>70</v>
      </c>
      <c r="B59" s="33" t="s">
        <v>71</v>
      </c>
      <c r="C59" s="34" t="s">
        <v>53</v>
      </c>
      <c r="D59" s="33" t="s">
        <v>72</v>
      </c>
      <c r="E59" s="33" t="s">
        <v>73</v>
      </c>
      <c r="F59" s="41">
        <v>428.1</v>
      </c>
      <c r="G59" s="41">
        <v>309.2</v>
      </c>
      <c r="H59" s="41">
        <v>80.7</v>
      </c>
    </row>
    <row r="60" spans="1:8" ht="30">
      <c r="A60" s="21" t="s">
        <v>74</v>
      </c>
      <c r="B60" s="33" t="s">
        <v>75</v>
      </c>
      <c r="C60" s="34" t="s">
        <v>56</v>
      </c>
      <c r="D60" s="33" t="s">
        <v>72</v>
      </c>
      <c r="E60" s="33" t="s">
        <v>73</v>
      </c>
      <c r="F60" s="41">
        <v>577.79999999999995</v>
      </c>
      <c r="G60" s="41">
        <v>564.29999999999995</v>
      </c>
      <c r="H60" s="41">
        <v>564.29999999999995</v>
      </c>
    </row>
    <row r="61" spans="1:8" ht="30">
      <c r="A61" s="21" t="s">
        <v>76</v>
      </c>
      <c r="B61" s="33" t="s">
        <v>75</v>
      </c>
      <c r="C61" s="34" t="s">
        <v>58</v>
      </c>
      <c r="D61" s="33" t="s">
        <v>72</v>
      </c>
      <c r="E61" s="33" t="s">
        <v>73</v>
      </c>
      <c r="F61" s="41">
        <v>18.2</v>
      </c>
      <c r="G61" s="41">
        <v>18.2</v>
      </c>
      <c r="H61" s="41">
        <v>18.2</v>
      </c>
    </row>
    <row r="62" spans="1:8" ht="45">
      <c r="A62" s="21" t="s">
        <v>77</v>
      </c>
      <c r="B62" s="33" t="s">
        <v>78</v>
      </c>
      <c r="C62" s="34" t="s">
        <v>56</v>
      </c>
      <c r="D62" s="33" t="s">
        <v>72</v>
      </c>
      <c r="E62" s="33" t="s">
        <v>25</v>
      </c>
      <c r="F62" s="41">
        <v>40</v>
      </c>
      <c r="G62" s="41">
        <v>40</v>
      </c>
      <c r="H62" s="41">
        <v>40</v>
      </c>
    </row>
    <row r="63" spans="1:8" ht="45">
      <c r="A63" s="21" t="s">
        <v>79</v>
      </c>
      <c r="B63" s="33" t="s">
        <v>78</v>
      </c>
      <c r="C63" s="34" t="s">
        <v>80</v>
      </c>
      <c r="D63" s="33" t="s">
        <v>72</v>
      </c>
      <c r="E63" s="33" t="s">
        <v>25</v>
      </c>
      <c r="F63" s="41">
        <v>4207</v>
      </c>
      <c r="G63" s="41">
        <v>4207</v>
      </c>
      <c r="H63" s="41">
        <v>4207</v>
      </c>
    </row>
    <row r="64" spans="1:8" ht="30">
      <c r="A64" s="21" t="s">
        <v>470</v>
      </c>
      <c r="B64" s="33" t="s">
        <v>460</v>
      </c>
      <c r="C64" s="34" t="s">
        <v>56</v>
      </c>
      <c r="D64" s="33" t="s">
        <v>72</v>
      </c>
      <c r="E64" s="33" t="s">
        <v>73</v>
      </c>
      <c r="F64" s="41">
        <v>3.9</v>
      </c>
      <c r="G64" s="41">
        <v>0</v>
      </c>
      <c r="H64" s="41">
        <v>0</v>
      </c>
    </row>
    <row r="65" spans="1:8" ht="30">
      <c r="A65" s="21" t="s">
        <v>82</v>
      </c>
      <c r="B65" s="33" t="s">
        <v>83</v>
      </c>
      <c r="C65" s="34" t="s">
        <v>56</v>
      </c>
      <c r="D65" s="33" t="s">
        <v>72</v>
      </c>
      <c r="E65" s="33" t="s">
        <v>38</v>
      </c>
      <c r="F65" s="38">
        <v>23.2</v>
      </c>
      <c r="G65" s="38">
        <v>24.1</v>
      </c>
      <c r="H65" s="38">
        <v>0</v>
      </c>
    </row>
    <row r="66" spans="1:8" ht="30">
      <c r="A66" s="21" t="s">
        <v>84</v>
      </c>
      <c r="B66" s="33" t="s">
        <v>83</v>
      </c>
      <c r="C66" s="34" t="s">
        <v>81</v>
      </c>
      <c r="D66" s="33" t="s">
        <v>72</v>
      </c>
      <c r="E66" s="33" t="s">
        <v>38</v>
      </c>
      <c r="F66" s="38">
        <v>2387.9</v>
      </c>
      <c r="G66" s="38">
        <v>2483.5</v>
      </c>
      <c r="H66" s="38">
        <v>0</v>
      </c>
    </row>
    <row r="67" spans="1:8" ht="30">
      <c r="A67" s="21" t="s">
        <v>85</v>
      </c>
      <c r="B67" s="33" t="s">
        <v>86</v>
      </c>
      <c r="C67" s="34" t="s">
        <v>56</v>
      </c>
      <c r="D67" s="33" t="s">
        <v>72</v>
      </c>
      <c r="E67" s="33" t="s">
        <v>38</v>
      </c>
      <c r="F67" s="38">
        <v>399.3</v>
      </c>
      <c r="G67" s="38">
        <v>406.5</v>
      </c>
      <c r="H67" s="38">
        <v>0</v>
      </c>
    </row>
    <row r="68" spans="1:8" ht="30">
      <c r="A68" s="21" t="s">
        <v>87</v>
      </c>
      <c r="B68" s="33" t="s">
        <v>86</v>
      </c>
      <c r="C68" s="34" t="s">
        <v>81</v>
      </c>
      <c r="D68" s="33" t="s">
        <v>72</v>
      </c>
      <c r="E68" s="33" t="s">
        <v>38</v>
      </c>
      <c r="F68" s="38">
        <v>40974.199999999997</v>
      </c>
      <c r="G68" s="38">
        <v>40963.300000000003</v>
      </c>
      <c r="H68" s="38">
        <v>0</v>
      </c>
    </row>
    <row r="69" spans="1:8" ht="45">
      <c r="A69" s="21" t="s">
        <v>88</v>
      </c>
      <c r="B69" s="33" t="s">
        <v>89</v>
      </c>
      <c r="C69" s="34" t="s">
        <v>56</v>
      </c>
      <c r="D69" s="33" t="s">
        <v>72</v>
      </c>
      <c r="E69" s="33" t="s">
        <v>38</v>
      </c>
      <c r="F69" s="39">
        <v>1031.4000000000001</v>
      </c>
      <c r="G69" s="39">
        <v>1070.5999999999999</v>
      </c>
      <c r="H69" s="39">
        <v>1111.2</v>
      </c>
    </row>
    <row r="70" spans="1:8" ht="45">
      <c r="A70" s="21" t="s">
        <v>90</v>
      </c>
      <c r="B70" s="33" t="s">
        <v>89</v>
      </c>
      <c r="C70" s="34" t="s">
        <v>81</v>
      </c>
      <c r="D70" s="33" t="s">
        <v>72</v>
      </c>
      <c r="E70" s="33" t="s">
        <v>38</v>
      </c>
      <c r="F70" s="39">
        <v>106326</v>
      </c>
      <c r="G70" s="39">
        <v>110366.5</v>
      </c>
      <c r="H70" s="39">
        <v>114560.6</v>
      </c>
    </row>
    <row r="71" spans="1:8" ht="45">
      <c r="A71" s="21" t="s">
        <v>91</v>
      </c>
      <c r="B71" s="33" t="s">
        <v>92</v>
      </c>
      <c r="C71" s="34" t="s">
        <v>53</v>
      </c>
      <c r="D71" s="33" t="s">
        <v>72</v>
      </c>
      <c r="E71" s="33" t="s">
        <v>73</v>
      </c>
      <c r="F71" s="38">
        <v>21016.9</v>
      </c>
      <c r="G71" s="38">
        <v>22152.2</v>
      </c>
      <c r="H71" s="38">
        <v>23024.400000000001</v>
      </c>
    </row>
    <row r="72" spans="1:8" ht="45">
      <c r="A72" s="21" t="s">
        <v>93</v>
      </c>
      <c r="B72" s="33" t="s">
        <v>92</v>
      </c>
      <c r="C72" s="34" t="s">
        <v>56</v>
      </c>
      <c r="D72" s="33" t="s">
        <v>72</v>
      </c>
      <c r="E72" s="33" t="s">
        <v>73</v>
      </c>
      <c r="F72" s="38">
        <v>1291</v>
      </c>
      <c r="G72" s="38">
        <v>1364.9</v>
      </c>
      <c r="H72" s="38">
        <v>1422.3</v>
      </c>
    </row>
    <row r="73" spans="1:8" ht="45">
      <c r="A73" s="21" t="s">
        <v>94</v>
      </c>
      <c r="B73" s="33" t="s">
        <v>92</v>
      </c>
      <c r="C73" s="34" t="s">
        <v>58</v>
      </c>
      <c r="D73" s="33" t="s">
        <v>72</v>
      </c>
      <c r="E73" s="33" t="s">
        <v>73</v>
      </c>
      <c r="F73" s="38">
        <v>0.6</v>
      </c>
      <c r="G73" s="38">
        <v>0.6</v>
      </c>
      <c r="H73" s="38">
        <v>0.7</v>
      </c>
    </row>
    <row r="74" spans="1:8" ht="30">
      <c r="A74" s="21" t="s">
        <v>95</v>
      </c>
      <c r="B74" s="33" t="s">
        <v>96</v>
      </c>
      <c r="C74" s="34" t="s">
        <v>56</v>
      </c>
      <c r="D74" s="33" t="s">
        <v>72</v>
      </c>
      <c r="E74" s="33" t="s">
        <v>38</v>
      </c>
      <c r="F74" s="38">
        <v>4.5999999999999996</v>
      </c>
      <c r="G74" s="38">
        <v>4.4000000000000004</v>
      </c>
      <c r="H74" s="38">
        <v>4.5</v>
      </c>
    </row>
    <row r="75" spans="1:8" ht="30">
      <c r="A75" s="21" t="s">
        <v>97</v>
      </c>
      <c r="B75" s="33" t="s">
        <v>96</v>
      </c>
      <c r="C75" s="34" t="s">
        <v>81</v>
      </c>
      <c r="D75" s="33" t="s">
        <v>72</v>
      </c>
      <c r="E75" s="33" t="s">
        <v>38</v>
      </c>
      <c r="F75" s="38">
        <v>451.3</v>
      </c>
      <c r="G75" s="38">
        <v>469.7</v>
      </c>
      <c r="H75" s="38">
        <v>488.7</v>
      </c>
    </row>
    <row r="76" spans="1:8" ht="30">
      <c r="A76" s="21" t="s">
        <v>524</v>
      </c>
      <c r="B76" s="33" t="s">
        <v>496</v>
      </c>
      <c r="C76" s="34" t="s">
        <v>56</v>
      </c>
      <c r="D76" s="33" t="s">
        <v>72</v>
      </c>
      <c r="E76" s="33" t="s">
        <v>38</v>
      </c>
      <c r="F76" s="38">
        <v>6.5</v>
      </c>
      <c r="G76" s="38">
        <v>6.1</v>
      </c>
      <c r="H76" s="38">
        <v>6.4</v>
      </c>
    </row>
    <row r="77" spans="1:8" ht="30">
      <c r="A77" s="21" t="s">
        <v>495</v>
      </c>
      <c r="B77" s="33" t="s">
        <v>496</v>
      </c>
      <c r="C77" s="34" t="s">
        <v>81</v>
      </c>
      <c r="D77" s="33" t="s">
        <v>72</v>
      </c>
      <c r="E77" s="33" t="s">
        <v>38</v>
      </c>
      <c r="F77" s="38">
        <v>633.4</v>
      </c>
      <c r="G77" s="38">
        <v>659.1</v>
      </c>
      <c r="H77" s="38">
        <v>685.4</v>
      </c>
    </row>
    <row r="78" spans="1:8" s="2" customFormat="1" ht="45">
      <c r="A78" s="21" t="s">
        <v>497</v>
      </c>
      <c r="B78" s="33" t="s">
        <v>498</v>
      </c>
      <c r="C78" s="34" t="s">
        <v>56</v>
      </c>
      <c r="D78" s="33" t="s">
        <v>72</v>
      </c>
      <c r="E78" s="33" t="s">
        <v>38</v>
      </c>
      <c r="F78" s="36">
        <v>9.1</v>
      </c>
      <c r="G78" s="38">
        <v>10</v>
      </c>
      <c r="H78" s="38">
        <v>11.3</v>
      </c>
    </row>
    <row r="79" spans="1:8" s="3" customFormat="1" ht="45">
      <c r="A79" s="21" t="s">
        <v>499</v>
      </c>
      <c r="B79" s="33" t="s">
        <v>498</v>
      </c>
      <c r="C79" s="34" t="s">
        <v>81</v>
      </c>
      <c r="D79" s="33" t="s">
        <v>72</v>
      </c>
      <c r="E79" s="33" t="s">
        <v>38</v>
      </c>
      <c r="F79" s="36">
        <v>977.2</v>
      </c>
      <c r="G79" s="40">
        <v>1014.6</v>
      </c>
      <c r="H79" s="40">
        <v>1053.2</v>
      </c>
    </row>
    <row r="80" spans="1:8" ht="45">
      <c r="A80" s="21" t="s">
        <v>500</v>
      </c>
      <c r="B80" s="33" t="s">
        <v>501</v>
      </c>
      <c r="C80" s="34" t="s">
        <v>56</v>
      </c>
      <c r="D80" s="33" t="s">
        <v>72</v>
      </c>
      <c r="E80" s="33" t="s">
        <v>38</v>
      </c>
      <c r="F80" s="36">
        <v>120</v>
      </c>
      <c r="G80" s="38">
        <v>135</v>
      </c>
      <c r="H80" s="38">
        <v>155</v>
      </c>
    </row>
    <row r="81" spans="1:8" ht="45">
      <c r="A81" s="21" t="s">
        <v>502</v>
      </c>
      <c r="B81" s="33" t="s">
        <v>501</v>
      </c>
      <c r="C81" s="34" t="s">
        <v>81</v>
      </c>
      <c r="D81" s="33" t="s">
        <v>72</v>
      </c>
      <c r="E81" s="33" t="s">
        <v>38</v>
      </c>
      <c r="F81" s="36">
        <v>17392.3</v>
      </c>
      <c r="G81" s="38">
        <v>18064.2</v>
      </c>
      <c r="H81" s="38">
        <v>18753.099999999999</v>
      </c>
    </row>
    <row r="82" spans="1:8" ht="45">
      <c r="A82" s="21" t="s">
        <v>493</v>
      </c>
      <c r="B82" s="33" t="s">
        <v>514</v>
      </c>
      <c r="C82" s="34" t="s">
        <v>56</v>
      </c>
      <c r="D82" s="33" t="s">
        <v>72</v>
      </c>
      <c r="E82" s="33" t="s">
        <v>38</v>
      </c>
      <c r="F82" s="39">
        <v>0.4</v>
      </c>
      <c r="G82" s="38">
        <v>0.4</v>
      </c>
      <c r="H82" s="38">
        <v>0.4</v>
      </c>
    </row>
    <row r="83" spans="1:8" s="2" customFormat="1" ht="45">
      <c r="A83" s="21" t="s">
        <v>494</v>
      </c>
      <c r="B83" s="33" t="s">
        <v>514</v>
      </c>
      <c r="C83" s="34" t="s">
        <v>81</v>
      </c>
      <c r="D83" s="33" t="s">
        <v>72</v>
      </c>
      <c r="E83" s="33" t="s">
        <v>38</v>
      </c>
      <c r="F83" s="39">
        <v>72956.800000000003</v>
      </c>
      <c r="G83" s="40">
        <v>75817.100000000006</v>
      </c>
      <c r="H83" s="40">
        <v>78764.2</v>
      </c>
    </row>
    <row r="84" spans="1:8">
      <c r="A84" s="20" t="s">
        <v>98</v>
      </c>
      <c r="B84" s="30" t="s">
        <v>99</v>
      </c>
      <c r="C84" s="31"/>
      <c r="D84" s="30"/>
      <c r="E84" s="30"/>
      <c r="F84" s="32">
        <f>SUM(F85:F87)</f>
        <v>58891.199999999997</v>
      </c>
      <c r="G84" s="32">
        <f t="shared" ref="G84:H84" si="5">SUM(G85:G87)</f>
        <v>62811</v>
      </c>
      <c r="H84" s="32">
        <f t="shared" si="5"/>
        <v>66321.899999999994</v>
      </c>
    </row>
    <row r="85" spans="1:8" ht="30">
      <c r="A85" s="21" t="s">
        <v>100</v>
      </c>
      <c r="B85" s="33" t="s">
        <v>101</v>
      </c>
      <c r="C85" s="34" t="s">
        <v>14</v>
      </c>
      <c r="D85" s="33" t="s">
        <v>72</v>
      </c>
      <c r="E85" s="33" t="s">
        <v>16</v>
      </c>
      <c r="F85" s="41">
        <v>2286.6999999999998</v>
      </c>
      <c r="G85" s="41">
        <v>2286.6999999999998</v>
      </c>
      <c r="H85" s="41">
        <v>2286.6999999999998</v>
      </c>
    </row>
    <row r="86" spans="1:8" ht="45">
      <c r="A86" s="21" t="s">
        <v>404</v>
      </c>
      <c r="B86" s="33" t="s">
        <v>405</v>
      </c>
      <c r="C86" s="34" t="s">
        <v>14</v>
      </c>
      <c r="D86" s="33" t="s">
        <v>72</v>
      </c>
      <c r="E86" s="33" t="s">
        <v>16</v>
      </c>
      <c r="F86" s="41">
        <v>253.8</v>
      </c>
      <c r="G86" s="41">
        <v>253.8</v>
      </c>
      <c r="H86" s="41">
        <v>253.8</v>
      </c>
    </row>
    <row r="87" spans="1:8" ht="45">
      <c r="A87" s="21" t="s">
        <v>102</v>
      </c>
      <c r="B87" s="33" t="s">
        <v>103</v>
      </c>
      <c r="C87" s="34" t="s">
        <v>14</v>
      </c>
      <c r="D87" s="33" t="s">
        <v>72</v>
      </c>
      <c r="E87" s="33" t="s">
        <v>16</v>
      </c>
      <c r="F87" s="36">
        <v>56350.7</v>
      </c>
      <c r="G87" s="36">
        <v>60270.5</v>
      </c>
      <c r="H87" s="36">
        <v>63781.4</v>
      </c>
    </row>
    <row r="88" spans="1:8">
      <c r="A88" s="20" t="s">
        <v>104</v>
      </c>
      <c r="B88" s="30" t="s">
        <v>105</v>
      </c>
      <c r="C88" s="31"/>
      <c r="D88" s="30"/>
      <c r="E88" s="30"/>
      <c r="F88" s="32">
        <f>SUM(F89:F103)</f>
        <v>274408.89999999997</v>
      </c>
      <c r="G88" s="32">
        <f t="shared" ref="G88:H88" si="6">SUM(G89:G103)</f>
        <v>286439.59999999998</v>
      </c>
      <c r="H88" s="32">
        <f t="shared" si="6"/>
        <v>114021</v>
      </c>
    </row>
    <row r="89" spans="1:8" ht="30">
      <c r="A89" s="21" t="s">
        <v>106</v>
      </c>
      <c r="B89" s="33" t="s">
        <v>107</v>
      </c>
      <c r="C89" s="34" t="s">
        <v>56</v>
      </c>
      <c r="D89" s="33" t="s">
        <v>37</v>
      </c>
      <c r="E89" s="33" t="s">
        <v>37</v>
      </c>
      <c r="F89" s="41">
        <v>450</v>
      </c>
      <c r="G89" s="41">
        <v>468</v>
      </c>
      <c r="H89" s="41">
        <v>486.7</v>
      </c>
    </row>
    <row r="90" spans="1:8" ht="30">
      <c r="A90" s="21" t="s">
        <v>108</v>
      </c>
      <c r="B90" s="33" t="s">
        <v>109</v>
      </c>
      <c r="C90" s="34" t="s">
        <v>14</v>
      </c>
      <c r="D90" s="33" t="s">
        <v>37</v>
      </c>
      <c r="E90" s="33" t="s">
        <v>37</v>
      </c>
      <c r="F90" s="41">
        <v>632.5</v>
      </c>
      <c r="G90" s="41">
        <v>658</v>
      </c>
      <c r="H90" s="41">
        <v>684.4</v>
      </c>
    </row>
    <row r="91" spans="1:8" ht="45">
      <c r="A91" s="21" t="s">
        <v>110</v>
      </c>
      <c r="B91" s="33" t="s">
        <v>111</v>
      </c>
      <c r="C91" s="34" t="s">
        <v>56</v>
      </c>
      <c r="D91" s="33" t="s">
        <v>72</v>
      </c>
      <c r="E91" s="33" t="s">
        <v>28</v>
      </c>
      <c r="F91" s="38">
        <v>74.900000000000006</v>
      </c>
      <c r="G91" s="38">
        <v>77.900000000000006</v>
      </c>
      <c r="H91" s="38">
        <v>80.900000000000006</v>
      </c>
    </row>
    <row r="92" spans="1:8" ht="45">
      <c r="A92" s="21" t="s">
        <v>112</v>
      </c>
      <c r="B92" s="33" t="s">
        <v>111</v>
      </c>
      <c r="C92" s="34" t="s">
        <v>81</v>
      </c>
      <c r="D92" s="33" t="s">
        <v>72</v>
      </c>
      <c r="E92" s="33" t="s">
        <v>28</v>
      </c>
      <c r="F92" s="38">
        <v>7720.5</v>
      </c>
      <c r="G92" s="38">
        <v>8027.5</v>
      </c>
      <c r="H92" s="38">
        <v>8340.7999999999993</v>
      </c>
    </row>
    <row r="93" spans="1:8" ht="30">
      <c r="A93" s="21" t="s">
        <v>113</v>
      </c>
      <c r="B93" s="33" t="s">
        <v>114</v>
      </c>
      <c r="C93" s="34" t="s">
        <v>81</v>
      </c>
      <c r="D93" s="33" t="s">
        <v>72</v>
      </c>
      <c r="E93" s="33" t="s">
        <v>28</v>
      </c>
      <c r="F93" s="38">
        <v>19307.3</v>
      </c>
      <c r="G93" s="38">
        <v>20116.599999999999</v>
      </c>
      <c r="H93" s="38">
        <v>20925.8</v>
      </c>
    </row>
    <row r="94" spans="1:8" ht="45">
      <c r="A94" s="21" t="s">
        <v>115</v>
      </c>
      <c r="B94" s="33" t="s">
        <v>116</v>
      </c>
      <c r="C94" s="34" t="s">
        <v>56</v>
      </c>
      <c r="D94" s="33" t="s">
        <v>72</v>
      </c>
      <c r="E94" s="33" t="s">
        <v>28</v>
      </c>
      <c r="F94" s="36">
        <v>132.1</v>
      </c>
      <c r="G94" s="36">
        <v>132.1</v>
      </c>
      <c r="H94" s="36">
        <v>132.1</v>
      </c>
    </row>
    <row r="95" spans="1:8" ht="45">
      <c r="A95" s="21" t="s">
        <v>117</v>
      </c>
      <c r="B95" s="33" t="s">
        <v>116</v>
      </c>
      <c r="C95" s="34" t="s">
        <v>81</v>
      </c>
      <c r="D95" s="33" t="s">
        <v>72</v>
      </c>
      <c r="E95" s="33" t="s">
        <v>28</v>
      </c>
      <c r="F95" s="36">
        <v>6270.2</v>
      </c>
      <c r="G95" s="36">
        <v>6270.2</v>
      </c>
      <c r="H95" s="36">
        <v>6270.2</v>
      </c>
    </row>
    <row r="96" spans="1:8" ht="60">
      <c r="A96" s="21" t="s">
        <v>118</v>
      </c>
      <c r="B96" s="33" t="s">
        <v>119</v>
      </c>
      <c r="C96" s="34" t="s">
        <v>56</v>
      </c>
      <c r="D96" s="33" t="s">
        <v>37</v>
      </c>
      <c r="E96" s="33" t="s">
        <v>37</v>
      </c>
      <c r="F96" s="36">
        <v>6.8</v>
      </c>
      <c r="G96" s="36">
        <v>7.1</v>
      </c>
      <c r="H96" s="36">
        <v>7.4</v>
      </c>
    </row>
    <row r="97" spans="1:8" ht="60">
      <c r="A97" s="21" t="s">
        <v>120</v>
      </c>
      <c r="B97" s="33" t="s">
        <v>119</v>
      </c>
      <c r="C97" s="34" t="s">
        <v>81</v>
      </c>
      <c r="D97" s="33" t="s">
        <v>37</v>
      </c>
      <c r="E97" s="33" t="s">
        <v>37</v>
      </c>
      <c r="F97" s="36">
        <v>10903.8</v>
      </c>
      <c r="G97" s="36">
        <v>11339.9</v>
      </c>
      <c r="H97" s="36">
        <v>11793.5</v>
      </c>
    </row>
    <row r="98" spans="1:8" ht="45">
      <c r="A98" s="21" t="s">
        <v>121</v>
      </c>
      <c r="B98" s="33" t="s">
        <v>122</v>
      </c>
      <c r="C98" s="34" t="s">
        <v>81</v>
      </c>
      <c r="D98" s="33" t="s">
        <v>72</v>
      </c>
      <c r="E98" s="33" t="s">
        <v>28</v>
      </c>
      <c r="F98" s="36">
        <v>30</v>
      </c>
      <c r="G98" s="36">
        <v>30</v>
      </c>
      <c r="H98" s="36">
        <v>30</v>
      </c>
    </row>
    <row r="99" spans="1:8" ht="60">
      <c r="A99" s="21" t="s">
        <v>123</v>
      </c>
      <c r="B99" s="33" t="s">
        <v>124</v>
      </c>
      <c r="C99" s="34" t="s">
        <v>81</v>
      </c>
      <c r="D99" s="33" t="s">
        <v>72</v>
      </c>
      <c r="E99" s="33" t="s">
        <v>28</v>
      </c>
      <c r="F99" s="36">
        <v>9735.6</v>
      </c>
      <c r="G99" s="36">
        <v>10304.799999999999</v>
      </c>
      <c r="H99" s="36">
        <v>11090.3</v>
      </c>
    </row>
    <row r="100" spans="1:8" ht="45">
      <c r="A100" s="21" t="s">
        <v>450</v>
      </c>
      <c r="B100" s="33" t="s">
        <v>451</v>
      </c>
      <c r="C100" s="34" t="s">
        <v>56</v>
      </c>
      <c r="D100" s="33" t="s">
        <v>72</v>
      </c>
      <c r="E100" s="33" t="s">
        <v>28</v>
      </c>
      <c r="F100" s="38">
        <v>1412.8</v>
      </c>
      <c r="G100" s="38">
        <v>1485.4</v>
      </c>
      <c r="H100" s="38">
        <v>318.3</v>
      </c>
    </row>
    <row r="101" spans="1:8" ht="45">
      <c r="A101" s="21" t="s">
        <v>452</v>
      </c>
      <c r="B101" s="33" t="s">
        <v>453</v>
      </c>
      <c r="C101" s="34" t="s">
        <v>81</v>
      </c>
      <c r="D101" s="33" t="s">
        <v>72</v>
      </c>
      <c r="E101" s="33" t="s">
        <v>28</v>
      </c>
      <c r="F101" s="38">
        <v>145644.79999999999</v>
      </c>
      <c r="G101" s="38">
        <v>153130.4</v>
      </c>
      <c r="H101" s="38">
        <v>32811.9</v>
      </c>
    </row>
    <row r="102" spans="1:8" s="10" customFormat="1" ht="30">
      <c r="A102" s="22" t="s">
        <v>125</v>
      </c>
      <c r="B102" s="33" t="s">
        <v>126</v>
      </c>
      <c r="C102" s="34" t="s">
        <v>14</v>
      </c>
      <c r="D102" s="33" t="s">
        <v>37</v>
      </c>
      <c r="E102" s="33" t="s">
        <v>37</v>
      </c>
      <c r="F102" s="36">
        <v>2110.4</v>
      </c>
      <c r="G102" s="36">
        <v>2194.8000000000002</v>
      </c>
      <c r="H102" s="36">
        <v>2282.6</v>
      </c>
    </row>
    <row r="103" spans="1:8">
      <c r="A103" s="22" t="s">
        <v>406</v>
      </c>
      <c r="B103" s="33" t="s">
        <v>407</v>
      </c>
      <c r="C103" s="34"/>
      <c r="D103" s="33"/>
      <c r="E103" s="33"/>
      <c r="F103" s="35">
        <f>SUM(F104:F112)</f>
        <v>69977.2</v>
      </c>
      <c r="G103" s="35">
        <f t="shared" ref="G103:H103" si="7">SUM(G104:G112)</f>
        <v>72196.89999999998</v>
      </c>
      <c r="H103" s="35">
        <f t="shared" si="7"/>
        <v>18766.099999999999</v>
      </c>
    </row>
    <row r="104" spans="1:8" ht="45">
      <c r="A104" s="21" t="s">
        <v>525</v>
      </c>
      <c r="B104" s="33" t="s">
        <v>378</v>
      </c>
      <c r="C104" s="34" t="s">
        <v>80</v>
      </c>
      <c r="D104" s="33" t="s">
        <v>72</v>
      </c>
      <c r="E104" s="33" t="s">
        <v>28</v>
      </c>
      <c r="F104" s="38">
        <v>29041.4</v>
      </c>
      <c r="G104" s="38">
        <v>29630.6</v>
      </c>
      <c r="H104" s="38">
        <v>7027.7</v>
      </c>
    </row>
    <row r="105" spans="1:8" s="2" customFormat="1" ht="45">
      <c r="A105" s="21" t="s">
        <v>408</v>
      </c>
      <c r="B105" s="33" t="s">
        <v>379</v>
      </c>
      <c r="C105" s="34" t="s">
        <v>81</v>
      </c>
      <c r="D105" s="33" t="s">
        <v>72</v>
      </c>
      <c r="E105" s="33" t="s">
        <v>28</v>
      </c>
      <c r="F105" s="38">
        <v>29867.599999999999</v>
      </c>
      <c r="G105" s="38">
        <v>31059.9</v>
      </c>
      <c r="H105" s="38">
        <v>0</v>
      </c>
    </row>
    <row r="106" spans="1:8" ht="45">
      <c r="A106" s="21" t="s">
        <v>380</v>
      </c>
      <c r="B106" s="33" t="s">
        <v>381</v>
      </c>
      <c r="C106" s="34" t="s">
        <v>56</v>
      </c>
      <c r="D106" s="33" t="s">
        <v>72</v>
      </c>
      <c r="E106" s="33" t="s">
        <v>28</v>
      </c>
      <c r="F106" s="38">
        <v>36.9</v>
      </c>
      <c r="G106" s="38">
        <v>38.4</v>
      </c>
      <c r="H106" s="38">
        <v>39.9</v>
      </c>
    </row>
    <row r="107" spans="1:8" ht="45">
      <c r="A107" s="21" t="s">
        <v>382</v>
      </c>
      <c r="B107" s="33" t="s">
        <v>381</v>
      </c>
      <c r="C107" s="34" t="s">
        <v>81</v>
      </c>
      <c r="D107" s="33" t="s">
        <v>72</v>
      </c>
      <c r="E107" s="33" t="s">
        <v>28</v>
      </c>
      <c r="F107" s="38">
        <v>3804.7</v>
      </c>
      <c r="G107" s="38">
        <v>3957.7</v>
      </c>
      <c r="H107" s="38">
        <v>4118.5</v>
      </c>
    </row>
    <row r="108" spans="1:8" ht="45">
      <c r="A108" s="21" t="s">
        <v>383</v>
      </c>
      <c r="B108" s="33" t="s">
        <v>384</v>
      </c>
      <c r="C108" s="34" t="s">
        <v>56</v>
      </c>
      <c r="D108" s="33" t="s">
        <v>72</v>
      </c>
      <c r="E108" s="33" t="s">
        <v>28</v>
      </c>
      <c r="F108" s="38">
        <v>63</v>
      </c>
      <c r="G108" s="38">
        <v>65.5</v>
      </c>
      <c r="H108" s="38">
        <v>68.099999999999994</v>
      </c>
    </row>
    <row r="109" spans="1:8" ht="45">
      <c r="A109" s="21" t="s">
        <v>385</v>
      </c>
      <c r="B109" s="33" t="s">
        <v>384</v>
      </c>
      <c r="C109" s="34" t="s">
        <v>81</v>
      </c>
      <c r="D109" s="33" t="s">
        <v>72</v>
      </c>
      <c r="E109" s="33" t="s">
        <v>28</v>
      </c>
      <c r="F109" s="38">
        <v>6494.4</v>
      </c>
      <c r="G109" s="38">
        <v>6754.3</v>
      </c>
      <c r="H109" s="38">
        <v>7024.5</v>
      </c>
    </row>
    <row r="110" spans="1:8" ht="45">
      <c r="A110" s="21" t="s">
        <v>386</v>
      </c>
      <c r="B110" s="33" t="s">
        <v>387</v>
      </c>
      <c r="C110" s="34" t="s">
        <v>56</v>
      </c>
      <c r="D110" s="33" t="s">
        <v>72</v>
      </c>
      <c r="E110" s="33" t="s">
        <v>28</v>
      </c>
      <c r="F110" s="38">
        <v>3.7</v>
      </c>
      <c r="G110" s="38">
        <v>3.9</v>
      </c>
      <c r="H110" s="38">
        <v>4</v>
      </c>
    </row>
    <row r="111" spans="1:8" ht="45">
      <c r="A111" s="21" t="s">
        <v>388</v>
      </c>
      <c r="B111" s="33" t="s">
        <v>387</v>
      </c>
      <c r="C111" s="34" t="s">
        <v>81</v>
      </c>
      <c r="D111" s="33" t="s">
        <v>72</v>
      </c>
      <c r="E111" s="33" t="s">
        <v>28</v>
      </c>
      <c r="F111" s="38">
        <v>383.8</v>
      </c>
      <c r="G111" s="38">
        <v>399.2</v>
      </c>
      <c r="H111" s="38">
        <v>415.2</v>
      </c>
    </row>
    <row r="112" spans="1:8" ht="60">
      <c r="A112" s="21" t="s">
        <v>389</v>
      </c>
      <c r="B112" s="33" t="s">
        <v>390</v>
      </c>
      <c r="C112" s="34" t="s">
        <v>56</v>
      </c>
      <c r="D112" s="33" t="s">
        <v>72</v>
      </c>
      <c r="E112" s="33" t="s">
        <v>28</v>
      </c>
      <c r="F112" s="38">
        <v>281.7</v>
      </c>
      <c r="G112" s="38">
        <v>287.39999999999998</v>
      </c>
      <c r="H112" s="38">
        <v>68.2</v>
      </c>
    </row>
    <row r="113" spans="1:8">
      <c r="A113" s="19" t="s">
        <v>127</v>
      </c>
      <c r="B113" s="27" t="s">
        <v>128</v>
      </c>
      <c r="C113" s="28"/>
      <c r="D113" s="27"/>
      <c r="E113" s="27"/>
      <c r="F113" s="29">
        <f>F114</f>
        <v>78805.7</v>
      </c>
      <c r="G113" s="29">
        <f t="shared" ref="G113:H113" si="8">G114</f>
        <v>13289.300000000001</v>
      </c>
      <c r="H113" s="29">
        <f t="shared" si="8"/>
        <v>12849.800000000001</v>
      </c>
    </row>
    <row r="114" spans="1:8">
      <c r="A114" s="20" t="s">
        <v>129</v>
      </c>
      <c r="B114" s="30" t="s">
        <v>130</v>
      </c>
      <c r="C114" s="31"/>
      <c r="D114" s="30"/>
      <c r="E114" s="30"/>
      <c r="F114" s="32">
        <f>SUM(F115:F120)</f>
        <v>78805.7</v>
      </c>
      <c r="G114" s="32">
        <f>SUM(G115:G120)</f>
        <v>13289.300000000001</v>
      </c>
      <c r="H114" s="32">
        <f>SUM(H115:H120)</f>
        <v>12849.800000000001</v>
      </c>
    </row>
    <row r="115" spans="1:8" ht="60">
      <c r="A115" s="21" t="s">
        <v>515</v>
      </c>
      <c r="B115" s="33" t="s">
        <v>513</v>
      </c>
      <c r="C115" s="34" t="s">
        <v>56</v>
      </c>
      <c r="D115" s="33" t="s">
        <v>137</v>
      </c>
      <c r="E115" s="33" t="s">
        <v>25</v>
      </c>
      <c r="F115" s="42">
        <v>50</v>
      </c>
      <c r="G115" s="42">
        <v>0</v>
      </c>
      <c r="H115" s="42">
        <v>0</v>
      </c>
    </row>
    <row r="116" spans="1:8" ht="45">
      <c r="A116" s="21" t="s">
        <v>131</v>
      </c>
      <c r="B116" s="33" t="s">
        <v>132</v>
      </c>
      <c r="C116" s="34" t="s">
        <v>53</v>
      </c>
      <c r="D116" s="33" t="s">
        <v>25</v>
      </c>
      <c r="E116" s="33" t="s">
        <v>28</v>
      </c>
      <c r="F116" s="36">
        <v>0.8</v>
      </c>
      <c r="G116" s="36">
        <v>0.8</v>
      </c>
      <c r="H116" s="36">
        <v>0</v>
      </c>
    </row>
    <row r="117" spans="1:8" ht="60">
      <c r="A117" s="21" t="s">
        <v>133</v>
      </c>
      <c r="B117" s="33" t="s">
        <v>132</v>
      </c>
      <c r="C117" s="34" t="s">
        <v>56</v>
      </c>
      <c r="D117" s="33" t="s">
        <v>25</v>
      </c>
      <c r="E117" s="33" t="s">
        <v>28</v>
      </c>
      <c r="F117" s="36">
        <v>1.2</v>
      </c>
      <c r="G117" s="36">
        <v>1.2</v>
      </c>
      <c r="H117" s="36">
        <v>0</v>
      </c>
    </row>
    <row r="118" spans="1:8" ht="45">
      <c r="A118" s="21" t="s">
        <v>391</v>
      </c>
      <c r="B118" s="33" t="s">
        <v>134</v>
      </c>
      <c r="C118" s="34" t="s">
        <v>135</v>
      </c>
      <c r="D118" s="33" t="s">
        <v>72</v>
      </c>
      <c r="E118" s="33" t="s">
        <v>28</v>
      </c>
      <c r="F118" s="36">
        <v>11745.7</v>
      </c>
      <c r="G118" s="36">
        <v>11745.7</v>
      </c>
      <c r="H118" s="36">
        <v>11745.7</v>
      </c>
    </row>
    <row r="119" spans="1:8" ht="45">
      <c r="A119" s="21" t="s">
        <v>409</v>
      </c>
      <c r="B119" s="33" t="s">
        <v>410</v>
      </c>
      <c r="C119" s="34" t="s">
        <v>81</v>
      </c>
      <c r="D119" s="33" t="s">
        <v>72</v>
      </c>
      <c r="E119" s="33" t="s">
        <v>28</v>
      </c>
      <c r="F119" s="36">
        <v>1578</v>
      </c>
      <c r="G119" s="36">
        <v>1541.6</v>
      </c>
      <c r="H119" s="36">
        <v>1104.0999999999999</v>
      </c>
    </row>
    <row r="120" spans="1:8" ht="60">
      <c r="A120" s="21" t="s">
        <v>454</v>
      </c>
      <c r="B120" s="33" t="s">
        <v>136</v>
      </c>
      <c r="C120" s="34" t="s">
        <v>135</v>
      </c>
      <c r="D120" s="33" t="s">
        <v>137</v>
      </c>
      <c r="E120" s="33" t="s">
        <v>25</v>
      </c>
      <c r="F120" s="36">
        <v>65430</v>
      </c>
      <c r="G120" s="36">
        <v>0</v>
      </c>
      <c r="H120" s="36">
        <v>0</v>
      </c>
    </row>
    <row r="121" spans="1:8" ht="30">
      <c r="A121" s="19" t="s">
        <v>138</v>
      </c>
      <c r="B121" s="27" t="s">
        <v>139</v>
      </c>
      <c r="C121" s="28"/>
      <c r="D121" s="27"/>
      <c r="E121" s="27"/>
      <c r="F121" s="29">
        <f>F122+F124</f>
        <v>35231.300000000003</v>
      </c>
      <c r="G121" s="29">
        <f t="shared" ref="G121:H121" si="9">G122+G124</f>
        <v>35231.300000000003</v>
      </c>
      <c r="H121" s="29">
        <f t="shared" si="9"/>
        <v>35231.300000000003</v>
      </c>
    </row>
    <row r="122" spans="1:8">
      <c r="A122" s="20" t="s">
        <v>140</v>
      </c>
      <c r="B122" s="30" t="s">
        <v>141</v>
      </c>
      <c r="C122" s="31"/>
      <c r="D122" s="30"/>
      <c r="E122" s="30"/>
      <c r="F122" s="32">
        <f>F123</f>
        <v>2700</v>
      </c>
      <c r="G122" s="32">
        <f t="shared" ref="G122:H122" si="10">G123</f>
        <v>2700</v>
      </c>
      <c r="H122" s="32">
        <f t="shared" si="10"/>
        <v>2700</v>
      </c>
    </row>
    <row r="123" spans="1:8" ht="75">
      <c r="A123" s="21" t="s">
        <v>142</v>
      </c>
      <c r="B123" s="33" t="s">
        <v>143</v>
      </c>
      <c r="C123" s="34" t="s">
        <v>56</v>
      </c>
      <c r="D123" s="33" t="s">
        <v>137</v>
      </c>
      <c r="E123" s="33" t="s">
        <v>25</v>
      </c>
      <c r="F123" s="42">
        <v>2700</v>
      </c>
      <c r="G123" s="42">
        <v>2700</v>
      </c>
      <c r="H123" s="42">
        <v>2700</v>
      </c>
    </row>
    <row r="124" spans="1:8">
      <c r="A124" s="20" t="s">
        <v>144</v>
      </c>
      <c r="B124" s="30" t="s">
        <v>145</v>
      </c>
      <c r="C124" s="31"/>
      <c r="D124" s="30"/>
      <c r="E124" s="30"/>
      <c r="F124" s="32">
        <f>SUM(F125:F125)</f>
        <v>32531.3</v>
      </c>
      <c r="G124" s="32">
        <f>SUM(G125:G125)</f>
        <v>32531.3</v>
      </c>
      <c r="H124" s="32">
        <f>SUM(H125:H125)</f>
        <v>32531.3</v>
      </c>
    </row>
    <row r="125" spans="1:8" ht="60">
      <c r="A125" s="21" t="s">
        <v>395</v>
      </c>
      <c r="B125" s="33" t="s">
        <v>394</v>
      </c>
      <c r="C125" s="34" t="s">
        <v>221</v>
      </c>
      <c r="D125" s="33" t="s">
        <v>137</v>
      </c>
      <c r="E125" s="33" t="s">
        <v>16</v>
      </c>
      <c r="F125" s="36">
        <v>32531.3</v>
      </c>
      <c r="G125" s="36">
        <v>32531.3</v>
      </c>
      <c r="H125" s="36">
        <v>32531.3</v>
      </c>
    </row>
    <row r="126" spans="1:8">
      <c r="A126" s="19" t="s">
        <v>146</v>
      </c>
      <c r="B126" s="27" t="s">
        <v>147</v>
      </c>
      <c r="C126" s="28"/>
      <c r="D126" s="27"/>
      <c r="E126" s="27"/>
      <c r="F126" s="29">
        <f>F127+F129+F134</f>
        <v>2930.2</v>
      </c>
      <c r="G126" s="29">
        <f t="shared" ref="G126:H126" si="11">G127+G129+G134</f>
        <v>2266.9</v>
      </c>
      <c r="H126" s="29">
        <f t="shared" si="11"/>
        <v>2266.9</v>
      </c>
    </row>
    <row r="127" spans="1:8">
      <c r="A127" s="20" t="s">
        <v>148</v>
      </c>
      <c r="B127" s="30" t="s">
        <v>149</v>
      </c>
      <c r="C127" s="31"/>
      <c r="D127" s="30"/>
      <c r="E127" s="30"/>
      <c r="F127" s="32">
        <f>F128</f>
        <v>5</v>
      </c>
      <c r="G127" s="32">
        <f t="shared" ref="G127:H127" si="12">G128</f>
        <v>0</v>
      </c>
      <c r="H127" s="32">
        <f t="shared" si="12"/>
        <v>0</v>
      </c>
    </row>
    <row r="128" spans="1:8" ht="45">
      <c r="A128" s="21" t="s">
        <v>150</v>
      </c>
      <c r="B128" s="33" t="s">
        <v>151</v>
      </c>
      <c r="C128" s="34" t="s">
        <v>56</v>
      </c>
      <c r="D128" s="33" t="s">
        <v>25</v>
      </c>
      <c r="E128" s="33" t="s">
        <v>152</v>
      </c>
      <c r="F128" s="41">
        <v>5</v>
      </c>
      <c r="G128" s="41">
        <v>0</v>
      </c>
      <c r="H128" s="41">
        <v>0</v>
      </c>
    </row>
    <row r="129" spans="1:8">
      <c r="A129" s="20" t="s">
        <v>153</v>
      </c>
      <c r="B129" s="30" t="s">
        <v>154</v>
      </c>
      <c r="C129" s="31"/>
      <c r="D129" s="30"/>
      <c r="E129" s="30"/>
      <c r="F129" s="32">
        <f>SUM(F130:F133)</f>
        <v>2266.9</v>
      </c>
      <c r="G129" s="32">
        <f t="shared" ref="G129:H129" si="13">SUM(G130:G133)</f>
        <v>2266.9</v>
      </c>
      <c r="H129" s="32">
        <f t="shared" si="13"/>
        <v>2266.9</v>
      </c>
    </row>
    <row r="130" spans="1:8" ht="45">
      <c r="A130" s="21" t="s">
        <v>155</v>
      </c>
      <c r="B130" s="33" t="s">
        <v>156</v>
      </c>
      <c r="C130" s="34" t="s">
        <v>14</v>
      </c>
      <c r="D130" s="33" t="s">
        <v>37</v>
      </c>
      <c r="E130" s="33" t="s">
        <v>25</v>
      </c>
      <c r="F130" s="41">
        <v>877.5</v>
      </c>
      <c r="G130" s="41">
        <v>877.5</v>
      </c>
      <c r="H130" s="41">
        <v>877.5</v>
      </c>
    </row>
    <row r="131" spans="1:8" ht="45">
      <c r="A131" s="21" t="s">
        <v>155</v>
      </c>
      <c r="B131" s="33" t="s">
        <v>156</v>
      </c>
      <c r="C131" s="34" t="s">
        <v>14</v>
      </c>
      <c r="D131" s="33" t="s">
        <v>37</v>
      </c>
      <c r="E131" s="33" t="s">
        <v>16</v>
      </c>
      <c r="F131" s="41">
        <v>869.3</v>
      </c>
      <c r="G131" s="41">
        <v>869.3</v>
      </c>
      <c r="H131" s="41">
        <v>869.3</v>
      </c>
    </row>
    <row r="132" spans="1:8" s="10" customFormat="1" ht="45">
      <c r="A132" s="21" t="s">
        <v>155</v>
      </c>
      <c r="B132" s="33" t="s">
        <v>156</v>
      </c>
      <c r="C132" s="34" t="s">
        <v>14</v>
      </c>
      <c r="D132" s="33" t="s">
        <v>37</v>
      </c>
      <c r="E132" s="33" t="s">
        <v>38</v>
      </c>
      <c r="F132" s="41">
        <v>323.3</v>
      </c>
      <c r="G132" s="41">
        <v>323.3</v>
      </c>
      <c r="H132" s="41">
        <v>323.3</v>
      </c>
    </row>
    <row r="133" spans="1:8" ht="45">
      <c r="A133" s="21" t="s">
        <v>155</v>
      </c>
      <c r="B133" s="33" t="s">
        <v>156</v>
      </c>
      <c r="C133" s="34" t="s">
        <v>14</v>
      </c>
      <c r="D133" s="33" t="s">
        <v>157</v>
      </c>
      <c r="E133" s="33" t="s">
        <v>25</v>
      </c>
      <c r="F133" s="41">
        <v>196.8</v>
      </c>
      <c r="G133" s="41">
        <v>196.8</v>
      </c>
      <c r="H133" s="41">
        <v>196.8</v>
      </c>
    </row>
    <row r="134" spans="1:8">
      <c r="A134" s="20" t="s">
        <v>158</v>
      </c>
      <c r="B134" s="30" t="s">
        <v>159</v>
      </c>
      <c r="C134" s="31"/>
      <c r="D134" s="30"/>
      <c r="E134" s="30"/>
      <c r="F134" s="32">
        <f>SUM(F135:F143)</f>
        <v>658.3</v>
      </c>
      <c r="G134" s="32">
        <f>SUM(G135:G143)</f>
        <v>0</v>
      </c>
      <c r="H134" s="32">
        <f>SUM(H135:H143)</f>
        <v>0</v>
      </c>
    </row>
    <row r="135" spans="1:8" ht="45">
      <c r="A135" s="21" t="s">
        <v>160</v>
      </c>
      <c r="B135" s="33" t="s">
        <v>161</v>
      </c>
      <c r="C135" s="34" t="s">
        <v>14</v>
      </c>
      <c r="D135" s="33" t="s">
        <v>37</v>
      </c>
      <c r="E135" s="33" t="s">
        <v>16</v>
      </c>
      <c r="F135" s="41">
        <v>143.19999999999999</v>
      </c>
      <c r="G135" s="41">
        <v>0</v>
      </c>
      <c r="H135" s="41">
        <v>0</v>
      </c>
    </row>
    <row r="136" spans="1:8" ht="45">
      <c r="A136" s="21" t="s">
        <v>160</v>
      </c>
      <c r="B136" s="33" t="s">
        <v>161</v>
      </c>
      <c r="C136" s="34" t="s">
        <v>14</v>
      </c>
      <c r="D136" s="33" t="s">
        <v>157</v>
      </c>
      <c r="E136" s="33" t="s">
        <v>25</v>
      </c>
      <c r="F136" s="41">
        <v>72</v>
      </c>
      <c r="G136" s="41">
        <v>0</v>
      </c>
      <c r="H136" s="41">
        <v>0</v>
      </c>
    </row>
    <row r="137" spans="1:8" ht="45">
      <c r="A137" s="21" t="s">
        <v>545</v>
      </c>
      <c r="B137" s="33" t="s">
        <v>541</v>
      </c>
      <c r="C137" s="34" t="s">
        <v>53</v>
      </c>
      <c r="D137" s="33" t="s">
        <v>37</v>
      </c>
      <c r="E137" s="33" t="s">
        <v>15</v>
      </c>
      <c r="F137" s="35">
        <v>68.3</v>
      </c>
      <c r="G137" s="35">
        <v>0</v>
      </c>
      <c r="H137" s="35">
        <v>0</v>
      </c>
    </row>
    <row r="138" spans="1:8" ht="45">
      <c r="A138" s="21" t="s">
        <v>542</v>
      </c>
      <c r="B138" s="33" t="s">
        <v>541</v>
      </c>
      <c r="C138" s="34" t="s">
        <v>56</v>
      </c>
      <c r="D138" s="33" t="s">
        <v>37</v>
      </c>
      <c r="E138" s="33" t="s">
        <v>15</v>
      </c>
      <c r="F138" s="35">
        <v>52.4</v>
      </c>
      <c r="G138" s="35">
        <v>0</v>
      </c>
      <c r="H138" s="35">
        <v>0</v>
      </c>
    </row>
    <row r="139" spans="1:8" ht="45">
      <c r="A139" s="21" t="s">
        <v>542</v>
      </c>
      <c r="B139" s="33" t="s">
        <v>541</v>
      </c>
      <c r="C139" s="34" t="s">
        <v>56</v>
      </c>
      <c r="D139" s="33" t="s">
        <v>214</v>
      </c>
      <c r="E139" s="33" t="s">
        <v>25</v>
      </c>
      <c r="F139" s="35">
        <v>10</v>
      </c>
      <c r="G139" s="35">
        <v>0</v>
      </c>
      <c r="H139" s="35">
        <v>0</v>
      </c>
    </row>
    <row r="140" spans="1:8" ht="45">
      <c r="A140" s="21" t="s">
        <v>543</v>
      </c>
      <c r="B140" s="33" t="s">
        <v>541</v>
      </c>
      <c r="C140" s="34" t="s">
        <v>14</v>
      </c>
      <c r="D140" s="33" t="s">
        <v>37</v>
      </c>
      <c r="E140" s="33" t="s">
        <v>25</v>
      </c>
      <c r="F140" s="35">
        <v>142.5</v>
      </c>
      <c r="G140" s="35">
        <v>0</v>
      </c>
      <c r="H140" s="35">
        <v>0</v>
      </c>
    </row>
    <row r="141" spans="1:8" ht="45">
      <c r="A141" s="21" t="s">
        <v>543</v>
      </c>
      <c r="B141" s="33" t="s">
        <v>541</v>
      </c>
      <c r="C141" s="34" t="s">
        <v>14</v>
      </c>
      <c r="D141" s="33" t="s">
        <v>37</v>
      </c>
      <c r="E141" s="33" t="s">
        <v>16</v>
      </c>
      <c r="F141" s="35">
        <v>42.3</v>
      </c>
      <c r="G141" s="35">
        <v>0</v>
      </c>
      <c r="H141" s="35">
        <v>0</v>
      </c>
    </row>
    <row r="142" spans="1:8" ht="45">
      <c r="A142" s="21" t="s">
        <v>543</v>
      </c>
      <c r="B142" s="33" t="s">
        <v>541</v>
      </c>
      <c r="C142" s="34" t="s">
        <v>14</v>
      </c>
      <c r="D142" s="33" t="s">
        <v>37</v>
      </c>
      <c r="E142" s="33" t="s">
        <v>38</v>
      </c>
      <c r="F142" s="35">
        <v>21.5</v>
      </c>
      <c r="G142" s="35">
        <v>0</v>
      </c>
      <c r="H142" s="35">
        <v>0</v>
      </c>
    </row>
    <row r="143" spans="1:8" ht="45">
      <c r="A143" s="21" t="s">
        <v>543</v>
      </c>
      <c r="B143" s="33" t="s">
        <v>541</v>
      </c>
      <c r="C143" s="34" t="s">
        <v>14</v>
      </c>
      <c r="D143" s="33" t="s">
        <v>157</v>
      </c>
      <c r="E143" s="33" t="s">
        <v>25</v>
      </c>
      <c r="F143" s="35">
        <v>106.1</v>
      </c>
      <c r="G143" s="35">
        <v>0</v>
      </c>
      <c r="H143" s="35">
        <v>0</v>
      </c>
    </row>
    <row r="144" spans="1:8" ht="30">
      <c r="A144" s="19" t="s">
        <v>162</v>
      </c>
      <c r="B144" s="27" t="s">
        <v>163</v>
      </c>
      <c r="C144" s="28"/>
      <c r="D144" s="27"/>
      <c r="E144" s="27"/>
      <c r="F144" s="29">
        <f>F145+F152+F154+F156</f>
        <v>8698.7000000000007</v>
      </c>
      <c r="G144" s="29">
        <f>G145+G152+G154+G156</f>
        <v>8125.2000000000007</v>
      </c>
      <c r="H144" s="29">
        <f>H145+H152+H154+H156</f>
        <v>8304.6</v>
      </c>
    </row>
    <row r="145" spans="1:8">
      <c r="A145" s="20" t="s">
        <v>164</v>
      </c>
      <c r="B145" s="30" t="s">
        <v>165</v>
      </c>
      <c r="C145" s="31"/>
      <c r="D145" s="30"/>
      <c r="E145" s="30"/>
      <c r="F145" s="32">
        <f>SUM(F146:F151)</f>
        <v>4029.3</v>
      </c>
      <c r="G145" s="32">
        <f>SUM(G146:G151)</f>
        <v>3700.1000000000004</v>
      </c>
      <c r="H145" s="32">
        <f>SUM(H146:H151)</f>
        <v>3804.6000000000004</v>
      </c>
    </row>
    <row r="146" spans="1:8" ht="45">
      <c r="A146" s="21" t="s">
        <v>166</v>
      </c>
      <c r="B146" s="33" t="s">
        <v>167</v>
      </c>
      <c r="C146" s="34" t="s">
        <v>56</v>
      </c>
      <c r="D146" s="33" t="s">
        <v>38</v>
      </c>
      <c r="E146" s="33" t="s">
        <v>72</v>
      </c>
      <c r="F146" s="42">
        <v>137.9</v>
      </c>
      <c r="G146" s="42">
        <v>52.5</v>
      </c>
      <c r="H146" s="42">
        <v>44.9</v>
      </c>
    </row>
    <row r="147" spans="1:8" ht="30">
      <c r="A147" s="21" t="s">
        <v>168</v>
      </c>
      <c r="B147" s="33" t="s">
        <v>167</v>
      </c>
      <c r="C147" s="34" t="s">
        <v>14</v>
      </c>
      <c r="D147" s="33" t="s">
        <v>38</v>
      </c>
      <c r="E147" s="33" t="s">
        <v>72</v>
      </c>
      <c r="F147" s="42">
        <v>1401.2</v>
      </c>
      <c r="G147" s="42">
        <v>1449.9</v>
      </c>
      <c r="H147" s="42">
        <v>1501.1</v>
      </c>
    </row>
    <row r="148" spans="1:8" s="3" customFormat="1" ht="45">
      <c r="A148" s="21" t="s">
        <v>516</v>
      </c>
      <c r="B148" s="33" t="s">
        <v>169</v>
      </c>
      <c r="C148" s="34" t="s">
        <v>56</v>
      </c>
      <c r="D148" s="33" t="s">
        <v>38</v>
      </c>
      <c r="E148" s="33" t="s">
        <v>72</v>
      </c>
      <c r="F148" s="42">
        <v>138.5</v>
      </c>
      <c r="G148" s="42">
        <v>140.30000000000001</v>
      </c>
      <c r="H148" s="42">
        <v>142.19999999999999</v>
      </c>
    </row>
    <row r="149" spans="1:8" ht="30">
      <c r="A149" s="21" t="s">
        <v>170</v>
      </c>
      <c r="B149" s="33" t="s">
        <v>169</v>
      </c>
      <c r="C149" s="34" t="s">
        <v>14</v>
      </c>
      <c r="D149" s="33" t="s">
        <v>38</v>
      </c>
      <c r="E149" s="33" t="s">
        <v>72</v>
      </c>
      <c r="F149" s="42">
        <v>1985</v>
      </c>
      <c r="G149" s="42">
        <v>2057.4</v>
      </c>
      <c r="H149" s="42">
        <v>2116.4</v>
      </c>
    </row>
    <row r="150" spans="1:8" ht="30">
      <c r="A150" s="21" t="s">
        <v>503</v>
      </c>
      <c r="B150" s="33" t="s">
        <v>504</v>
      </c>
      <c r="C150" s="34" t="s">
        <v>14</v>
      </c>
      <c r="D150" s="33" t="s">
        <v>38</v>
      </c>
      <c r="E150" s="33" t="s">
        <v>72</v>
      </c>
      <c r="F150" s="42">
        <v>56.5</v>
      </c>
      <c r="G150" s="42">
        <v>0</v>
      </c>
      <c r="H150" s="42">
        <v>0</v>
      </c>
    </row>
    <row r="151" spans="1:8" ht="30">
      <c r="A151" s="21" t="s">
        <v>530</v>
      </c>
      <c r="B151" s="33" t="s">
        <v>531</v>
      </c>
      <c r="C151" s="34" t="s">
        <v>14</v>
      </c>
      <c r="D151" s="33" t="s">
        <v>38</v>
      </c>
      <c r="E151" s="33" t="s">
        <v>72</v>
      </c>
      <c r="F151" s="42">
        <v>310.2</v>
      </c>
      <c r="G151" s="42">
        <v>0</v>
      </c>
      <c r="H151" s="42">
        <v>0</v>
      </c>
    </row>
    <row r="152" spans="1:8">
      <c r="A152" s="20" t="s">
        <v>171</v>
      </c>
      <c r="B152" s="30" t="s">
        <v>172</v>
      </c>
      <c r="C152" s="31"/>
      <c r="D152" s="30"/>
      <c r="E152" s="30"/>
      <c r="F152" s="32">
        <f>SUM(F153:F153)</f>
        <v>2382</v>
      </c>
      <c r="G152" s="32">
        <f>SUM(G153:G153)</f>
        <v>2382</v>
      </c>
      <c r="H152" s="32">
        <f>SUM(H153:H153)</f>
        <v>2382</v>
      </c>
    </row>
    <row r="153" spans="1:8" ht="45">
      <c r="A153" s="21" t="s">
        <v>173</v>
      </c>
      <c r="B153" s="33" t="s">
        <v>174</v>
      </c>
      <c r="C153" s="34" t="s">
        <v>56</v>
      </c>
      <c r="D153" s="33" t="s">
        <v>38</v>
      </c>
      <c r="E153" s="33" t="s">
        <v>15</v>
      </c>
      <c r="F153" s="41">
        <v>2382</v>
      </c>
      <c r="G153" s="41">
        <v>2382</v>
      </c>
      <c r="H153" s="41">
        <v>2382</v>
      </c>
    </row>
    <row r="154" spans="1:8">
      <c r="A154" s="20" t="s">
        <v>475</v>
      </c>
      <c r="B154" s="30" t="s">
        <v>474</v>
      </c>
      <c r="C154" s="31"/>
      <c r="D154" s="30"/>
      <c r="E154" s="30"/>
      <c r="F154" s="32">
        <f>F155</f>
        <v>334.9</v>
      </c>
      <c r="G154" s="32">
        <f t="shared" ref="G154:H154" si="14">G155</f>
        <v>0</v>
      </c>
      <c r="H154" s="32">
        <f t="shared" si="14"/>
        <v>0</v>
      </c>
    </row>
    <row r="155" spans="1:8" ht="45">
      <c r="A155" s="21" t="s">
        <v>477</v>
      </c>
      <c r="B155" s="33" t="s">
        <v>476</v>
      </c>
      <c r="C155" s="34" t="s">
        <v>56</v>
      </c>
      <c r="D155" s="33" t="s">
        <v>38</v>
      </c>
      <c r="E155" s="33" t="s">
        <v>72</v>
      </c>
      <c r="F155" s="42">
        <v>334.9</v>
      </c>
      <c r="G155" s="42">
        <v>0</v>
      </c>
      <c r="H155" s="42">
        <v>0</v>
      </c>
    </row>
    <row r="156" spans="1:8">
      <c r="A156" s="20" t="s">
        <v>175</v>
      </c>
      <c r="B156" s="30" t="s">
        <v>176</v>
      </c>
      <c r="C156" s="31"/>
      <c r="D156" s="30"/>
      <c r="E156" s="30"/>
      <c r="F156" s="32">
        <f>SUM(F157:F158)</f>
        <v>1952.5</v>
      </c>
      <c r="G156" s="32">
        <f t="shared" ref="G156:H156" si="15">SUM(G157:G158)</f>
        <v>2043.1</v>
      </c>
      <c r="H156" s="32">
        <f t="shared" si="15"/>
        <v>2118</v>
      </c>
    </row>
    <row r="157" spans="1:8" ht="45">
      <c r="A157" s="21" t="s">
        <v>177</v>
      </c>
      <c r="B157" s="33" t="s">
        <v>178</v>
      </c>
      <c r="C157" s="34" t="s">
        <v>53</v>
      </c>
      <c r="D157" s="33" t="s">
        <v>38</v>
      </c>
      <c r="E157" s="33" t="s">
        <v>15</v>
      </c>
      <c r="F157" s="41">
        <v>1506.9</v>
      </c>
      <c r="G157" s="41">
        <v>1579.7</v>
      </c>
      <c r="H157" s="41">
        <v>1636</v>
      </c>
    </row>
    <row r="158" spans="1:8" s="10" customFormat="1" ht="45">
      <c r="A158" s="21" t="s">
        <v>179</v>
      </c>
      <c r="B158" s="33" t="s">
        <v>178</v>
      </c>
      <c r="C158" s="34" t="s">
        <v>56</v>
      </c>
      <c r="D158" s="33" t="s">
        <v>38</v>
      </c>
      <c r="E158" s="33" t="s">
        <v>15</v>
      </c>
      <c r="F158" s="41">
        <v>445.6</v>
      </c>
      <c r="G158" s="41">
        <v>463.4</v>
      </c>
      <c r="H158" s="41">
        <v>482</v>
      </c>
    </row>
    <row r="159" spans="1:8">
      <c r="A159" s="19" t="s">
        <v>180</v>
      </c>
      <c r="B159" s="27" t="s">
        <v>181</v>
      </c>
      <c r="C159" s="28"/>
      <c r="D159" s="27"/>
      <c r="E159" s="27"/>
      <c r="F159" s="29">
        <f>F160+F170</f>
        <v>343832.3</v>
      </c>
      <c r="G159" s="29">
        <f>G160+G170</f>
        <v>233273.4</v>
      </c>
      <c r="H159" s="29">
        <f>H160+H170</f>
        <v>37978.800000000003</v>
      </c>
    </row>
    <row r="160" spans="1:8">
      <c r="A160" s="20" t="s">
        <v>182</v>
      </c>
      <c r="B160" s="30" t="s">
        <v>183</v>
      </c>
      <c r="C160" s="31"/>
      <c r="D160" s="30"/>
      <c r="E160" s="30"/>
      <c r="F160" s="32">
        <f>SUM(F161:F169)</f>
        <v>328143.7</v>
      </c>
      <c r="G160" s="32">
        <f>SUM(G161:G169)</f>
        <v>222781.19999999998</v>
      </c>
      <c r="H160" s="32">
        <f>SUM(H161:H169)</f>
        <v>27326.400000000001</v>
      </c>
    </row>
    <row r="161" spans="1:8" ht="30">
      <c r="A161" s="22" t="s">
        <v>184</v>
      </c>
      <c r="B161" s="33" t="s">
        <v>185</v>
      </c>
      <c r="C161" s="34" t="s">
        <v>14</v>
      </c>
      <c r="D161" s="33" t="s">
        <v>37</v>
      </c>
      <c r="E161" s="33" t="s">
        <v>38</v>
      </c>
      <c r="F161" s="41">
        <v>26029.3</v>
      </c>
      <c r="G161" s="41">
        <v>5772</v>
      </c>
      <c r="H161" s="41">
        <v>5772</v>
      </c>
    </row>
    <row r="162" spans="1:8" ht="30">
      <c r="A162" s="22" t="s">
        <v>184</v>
      </c>
      <c r="B162" s="33" t="s">
        <v>185</v>
      </c>
      <c r="C162" s="34" t="s">
        <v>14</v>
      </c>
      <c r="D162" s="33" t="s">
        <v>157</v>
      </c>
      <c r="E162" s="33" t="s">
        <v>25</v>
      </c>
      <c r="F162" s="41">
        <v>43768.3</v>
      </c>
      <c r="G162" s="41">
        <v>22289.200000000001</v>
      </c>
      <c r="H162" s="41">
        <v>21554.400000000001</v>
      </c>
    </row>
    <row r="163" spans="1:8" ht="30">
      <c r="A163" s="21" t="s">
        <v>186</v>
      </c>
      <c r="B163" s="33" t="s">
        <v>187</v>
      </c>
      <c r="C163" s="34" t="s">
        <v>14</v>
      </c>
      <c r="D163" s="33" t="s">
        <v>157</v>
      </c>
      <c r="E163" s="33" t="s">
        <v>25</v>
      </c>
      <c r="F163" s="42">
        <v>300</v>
      </c>
      <c r="G163" s="42">
        <v>0</v>
      </c>
      <c r="H163" s="42">
        <v>0</v>
      </c>
    </row>
    <row r="164" spans="1:8" ht="30">
      <c r="A164" s="22" t="s">
        <v>505</v>
      </c>
      <c r="B164" s="33" t="s">
        <v>506</v>
      </c>
      <c r="C164" s="34" t="s">
        <v>14</v>
      </c>
      <c r="D164" s="33" t="s">
        <v>157</v>
      </c>
      <c r="E164" s="33" t="s">
        <v>25</v>
      </c>
      <c r="F164" s="36">
        <v>213.2</v>
      </c>
      <c r="G164" s="36">
        <v>213.2</v>
      </c>
      <c r="H164" s="35">
        <v>0</v>
      </c>
    </row>
    <row r="165" spans="1:8" ht="31.5">
      <c r="A165" s="44" t="s">
        <v>564</v>
      </c>
      <c r="B165" s="43" t="s">
        <v>562</v>
      </c>
      <c r="C165" s="43" t="s">
        <v>14</v>
      </c>
      <c r="D165" s="33" t="s">
        <v>157</v>
      </c>
      <c r="E165" s="33" t="s">
        <v>25</v>
      </c>
      <c r="F165" s="41">
        <v>85</v>
      </c>
      <c r="G165" s="41">
        <v>0</v>
      </c>
      <c r="H165" s="41">
        <v>0</v>
      </c>
    </row>
    <row r="166" spans="1:8" ht="31.5">
      <c r="A166" s="44" t="s">
        <v>565</v>
      </c>
      <c r="B166" s="43" t="s">
        <v>563</v>
      </c>
      <c r="C166" s="43" t="s">
        <v>14</v>
      </c>
      <c r="D166" s="33" t="s">
        <v>157</v>
      </c>
      <c r="E166" s="33" t="s">
        <v>25</v>
      </c>
      <c r="F166" s="41">
        <v>41.9</v>
      </c>
      <c r="G166" s="41">
        <v>0</v>
      </c>
      <c r="H166" s="41">
        <v>0</v>
      </c>
    </row>
    <row r="167" spans="1:8" s="3" customFormat="1" ht="30">
      <c r="A167" s="22" t="s">
        <v>486</v>
      </c>
      <c r="B167" s="33" t="s">
        <v>485</v>
      </c>
      <c r="C167" s="34" t="s">
        <v>135</v>
      </c>
      <c r="D167" s="33" t="s">
        <v>157</v>
      </c>
      <c r="E167" s="33" t="s">
        <v>25</v>
      </c>
      <c r="F167" s="36">
        <v>257286.8</v>
      </c>
      <c r="G167" s="36">
        <v>193994</v>
      </c>
      <c r="H167" s="36">
        <v>0</v>
      </c>
    </row>
    <row r="168" spans="1:8" ht="30">
      <c r="A168" s="22" t="s">
        <v>482</v>
      </c>
      <c r="B168" s="33" t="s">
        <v>483</v>
      </c>
      <c r="C168" s="34" t="s">
        <v>14</v>
      </c>
      <c r="D168" s="33" t="s">
        <v>157</v>
      </c>
      <c r="E168" s="33" t="s">
        <v>25</v>
      </c>
      <c r="F168" s="36">
        <v>105.3</v>
      </c>
      <c r="G168" s="36">
        <v>105.3</v>
      </c>
      <c r="H168" s="36">
        <v>0</v>
      </c>
    </row>
    <row r="169" spans="1:8" ht="30">
      <c r="A169" s="22" t="s">
        <v>188</v>
      </c>
      <c r="B169" s="33" t="s">
        <v>189</v>
      </c>
      <c r="C169" s="34" t="s">
        <v>14</v>
      </c>
      <c r="D169" s="33" t="s">
        <v>157</v>
      </c>
      <c r="E169" s="33" t="s">
        <v>25</v>
      </c>
      <c r="F169" s="36">
        <v>313.89999999999998</v>
      </c>
      <c r="G169" s="36">
        <v>407.5</v>
      </c>
      <c r="H169" s="36">
        <v>0</v>
      </c>
    </row>
    <row r="170" spans="1:8" ht="30">
      <c r="A170" s="20" t="s">
        <v>190</v>
      </c>
      <c r="B170" s="30" t="s">
        <v>191</v>
      </c>
      <c r="C170" s="31"/>
      <c r="D170" s="30"/>
      <c r="E170" s="30"/>
      <c r="F170" s="32">
        <f>SUM(F171:F176)</f>
        <v>15688.6</v>
      </c>
      <c r="G170" s="32">
        <f>SUM(G171:G176)</f>
        <v>10492.2</v>
      </c>
      <c r="H170" s="32">
        <f>SUM(H171:H176)</f>
        <v>10652.400000000001</v>
      </c>
    </row>
    <row r="171" spans="1:8" ht="45">
      <c r="A171" s="21" t="s">
        <v>192</v>
      </c>
      <c r="B171" s="33" t="s">
        <v>193</v>
      </c>
      <c r="C171" s="34" t="s">
        <v>53</v>
      </c>
      <c r="D171" s="33" t="s">
        <v>157</v>
      </c>
      <c r="E171" s="33" t="s">
        <v>28</v>
      </c>
      <c r="F171" s="41">
        <v>3810.5</v>
      </c>
      <c r="G171" s="41">
        <v>3996.9</v>
      </c>
      <c r="H171" s="41">
        <v>4155.1000000000004</v>
      </c>
    </row>
    <row r="172" spans="1:8" ht="60">
      <c r="A172" s="21" t="s">
        <v>194</v>
      </c>
      <c r="B172" s="33" t="s">
        <v>195</v>
      </c>
      <c r="C172" s="34" t="s">
        <v>56</v>
      </c>
      <c r="D172" s="33" t="s">
        <v>157</v>
      </c>
      <c r="E172" s="33" t="s">
        <v>28</v>
      </c>
      <c r="F172" s="41">
        <v>293.7</v>
      </c>
      <c r="G172" s="41">
        <v>293.7</v>
      </c>
      <c r="H172" s="41">
        <v>293.7</v>
      </c>
    </row>
    <row r="173" spans="1:8" ht="45">
      <c r="A173" s="21" t="s">
        <v>392</v>
      </c>
      <c r="B173" s="33" t="s">
        <v>195</v>
      </c>
      <c r="C173" s="34" t="s">
        <v>58</v>
      </c>
      <c r="D173" s="33" t="s">
        <v>157</v>
      </c>
      <c r="E173" s="33" t="s">
        <v>28</v>
      </c>
      <c r="F173" s="41">
        <v>2.8</v>
      </c>
      <c r="G173" s="41">
        <v>2.8</v>
      </c>
      <c r="H173" s="41">
        <v>2.8</v>
      </c>
    </row>
    <row r="174" spans="1:8" ht="45">
      <c r="A174" s="21" t="s">
        <v>509</v>
      </c>
      <c r="B174" s="33" t="s">
        <v>196</v>
      </c>
      <c r="C174" s="34" t="s">
        <v>510</v>
      </c>
      <c r="D174" s="33" t="s">
        <v>157</v>
      </c>
      <c r="E174" s="33" t="s">
        <v>28</v>
      </c>
      <c r="F174" s="41">
        <v>11247.6</v>
      </c>
      <c r="G174" s="41">
        <v>6143.8</v>
      </c>
      <c r="H174" s="41">
        <v>6143.8</v>
      </c>
    </row>
    <row r="175" spans="1:8" ht="45">
      <c r="A175" s="21" t="s">
        <v>507</v>
      </c>
      <c r="B175" s="33" t="s">
        <v>196</v>
      </c>
      <c r="C175" s="34" t="s">
        <v>56</v>
      </c>
      <c r="D175" s="33" t="s">
        <v>157</v>
      </c>
      <c r="E175" s="33" t="s">
        <v>28</v>
      </c>
      <c r="F175" s="41">
        <v>292</v>
      </c>
      <c r="G175" s="41">
        <v>55</v>
      </c>
      <c r="H175" s="41">
        <v>57</v>
      </c>
    </row>
    <row r="176" spans="1:8" ht="45">
      <c r="A176" s="21" t="s">
        <v>461</v>
      </c>
      <c r="B176" s="33" t="s">
        <v>197</v>
      </c>
      <c r="C176" s="34" t="s">
        <v>56</v>
      </c>
      <c r="D176" s="33" t="s">
        <v>157</v>
      </c>
      <c r="E176" s="33" t="s">
        <v>28</v>
      </c>
      <c r="F176" s="41">
        <v>42</v>
      </c>
      <c r="G176" s="41">
        <v>0</v>
      </c>
      <c r="H176" s="41">
        <v>0</v>
      </c>
    </row>
    <row r="177" spans="1:8">
      <c r="A177" s="19" t="s">
        <v>198</v>
      </c>
      <c r="B177" s="27" t="s">
        <v>199</v>
      </c>
      <c r="C177" s="28"/>
      <c r="D177" s="27"/>
      <c r="E177" s="27"/>
      <c r="F177" s="29">
        <f>F178+F180</f>
        <v>223.6</v>
      </c>
      <c r="G177" s="29">
        <f t="shared" ref="G177:H177" si="16">G178+G180</f>
        <v>232.5</v>
      </c>
      <c r="H177" s="29">
        <f t="shared" si="16"/>
        <v>241.8</v>
      </c>
    </row>
    <row r="178" spans="1:8">
      <c r="A178" s="20" t="s">
        <v>200</v>
      </c>
      <c r="B178" s="30" t="s">
        <v>201</v>
      </c>
      <c r="C178" s="31"/>
      <c r="D178" s="30"/>
      <c r="E178" s="30"/>
      <c r="F178" s="32">
        <f>F179</f>
        <v>149</v>
      </c>
      <c r="G178" s="32">
        <f t="shared" ref="G178:H178" si="17">G179</f>
        <v>154.9</v>
      </c>
      <c r="H178" s="32">
        <f t="shared" si="17"/>
        <v>161.1</v>
      </c>
    </row>
    <row r="179" spans="1:8" ht="45">
      <c r="A179" s="21" t="s">
        <v>202</v>
      </c>
      <c r="B179" s="33" t="s">
        <v>203</v>
      </c>
      <c r="C179" s="34" t="s">
        <v>56</v>
      </c>
      <c r="D179" s="33" t="s">
        <v>73</v>
      </c>
      <c r="E179" s="33" t="s">
        <v>38</v>
      </c>
      <c r="F179" s="41">
        <v>149</v>
      </c>
      <c r="G179" s="41">
        <v>154.9</v>
      </c>
      <c r="H179" s="41">
        <v>161.1</v>
      </c>
    </row>
    <row r="180" spans="1:8">
      <c r="A180" s="20" t="s">
        <v>204</v>
      </c>
      <c r="B180" s="30" t="s">
        <v>205</v>
      </c>
      <c r="C180" s="31"/>
      <c r="D180" s="30"/>
      <c r="E180" s="30"/>
      <c r="F180" s="32">
        <f>F181</f>
        <v>74.599999999999994</v>
      </c>
      <c r="G180" s="32">
        <f t="shared" ref="G180:H180" si="18">G181</f>
        <v>77.599999999999994</v>
      </c>
      <c r="H180" s="32">
        <f t="shared" si="18"/>
        <v>80.7</v>
      </c>
    </row>
    <row r="181" spans="1:8" ht="45">
      <c r="A181" s="21" t="s">
        <v>206</v>
      </c>
      <c r="B181" s="33" t="s">
        <v>207</v>
      </c>
      <c r="C181" s="34" t="s">
        <v>56</v>
      </c>
      <c r="D181" s="33" t="s">
        <v>73</v>
      </c>
      <c r="E181" s="33" t="s">
        <v>38</v>
      </c>
      <c r="F181" s="41">
        <v>74.599999999999994</v>
      </c>
      <c r="G181" s="41">
        <v>77.599999999999994</v>
      </c>
      <c r="H181" s="41">
        <v>80.7</v>
      </c>
    </row>
    <row r="182" spans="1:8">
      <c r="A182" s="19" t="s">
        <v>208</v>
      </c>
      <c r="B182" s="27" t="s">
        <v>209</v>
      </c>
      <c r="C182" s="28"/>
      <c r="D182" s="27"/>
      <c r="E182" s="27"/>
      <c r="F182" s="29">
        <f>F183+F187</f>
        <v>7153.7000000000007</v>
      </c>
      <c r="G182" s="29">
        <f t="shared" ref="G182:H182" si="19">G183+G187</f>
        <v>6974.0000000000009</v>
      </c>
      <c r="H182" s="29">
        <f t="shared" si="19"/>
        <v>6989.8000000000011</v>
      </c>
    </row>
    <row r="183" spans="1:8">
      <c r="A183" s="20" t="s">
        <v>210</v>
      </c>
      <c r="B183" s="30" t="s">
        <v>211</v>
      </c>
      <c r="C183" s="31"/>
      <c r="D183" s="30"/>
      <c r="E183" s="30"/>
      <c r="F183" s="32">
        <f>F184+F185+F186</f>
        <v>6465.4000000000005</v>
      </c>
      <c r="G183" s="32">
        <f t="shared" ref="G183:H183" si="20">G184+G185+G186</f>
        <v>6265.4000000000005</v>
      </c>
      <c r="H183" s="32">
        <f t="shared" si="20"/>
        <v>6265.4000000000005</v>
      </c>
    </row>
    <row r="184" spans="1:8" ht="30">
      <c r="A184" s="21" t="s">
        <v>471</v>
      </c>
      <c r="B184" s="33" t="s">
        <v>472</v>
      </c>
      <c r="C184" s="34" t="s">
        <v>14</v>
      </c>
      <c r="D184" s="33" t="s">
        <v>214</v>
      </c>
      <c r="E184" s="33" t="s">
        <v>25</v>
      </c>
      <c r="F184" s="41">
        <v>5729.1</v>
      </c>
      <c r="G184" s="41">
        <v>5729.1</v>
      </c>
      <c r="H184" s="41">
        <v>5729.1</v>
      </c>
    </row>
    <row r="185" spans="1:8" ht="45">
      <c r="A185" s="21" t="s">
        <v>212</v>
      </c>
      <c r="B185" s="33" t="s">
        <v>213</v>
      </c>
      <c r="C185" s="34" t="s">
        <v>56</v>
      </c>
      <c r="D185" s="33" t="s">
        <v>214</v>
      </c>
      <c r="E185" s="33" t="s">
        <v>25</v>
      </c>
      <c r="F185" s="41">
        <v>200</v>
      </c>
      <c r="G185" s="41">
        <v>0</v>
      </c>
      <c r="H185" s="41">
        <v>0</v>
      </c>
    </row>
    <row r="186" spans="1:8" ht="45">
      <c r="A186" s="21" t="s">
        <v>216</v>
      </c>
      <c r="B186" s="33" t="s">
        <v>215</v>
      </c>
      <c r="C186" s="34" t="s">
        <v>56</v>
      </c>
      <c r="D186" s="33" t="s">
        <v>214</v>
      </c>
      <c r="E186" s="33" t="s">
        <v>25</v>
      </c>
      <c r="F186" s="41">
        <v>536.29999999999995</v>
      </c>
      <c r="G186" s="41">
        <v>536.29999999999995</v>
      </c>
      <c r="H186" s="41">
        <v>536.29999999999995</v>
      </c>
    </row>
    <row r="187" spans="1:8">
      <c r="A187" s="20" t="s">
        <v>217</v>
      </c>
      <c r="B187" s="30" t="s">
        <v>218</v>
      </c>
      <c r="C187" s="31"/>
      <c r="D187" s="30"/>
      <c r="E187" s="30"/>
      <c r="F187" s="32">
        <f>F188+F189</f>
        <v>688.30000000000007</v>
      </c>
      <c r="G187" s="32">
        <f t="shared" ref="G187:H187" si="21">G188+G189</f>
        <v>708.6</v>
      </c>
      <c r="H187" s="32">
        <f t="shared" si="21"/>
        <v>724.40000000000009</v>
      </c>
    </row>
    <row r="188" spans="1:8" ht="45">
      <c r="A188" s="21" t="s">
        <v>219</v>
      </c>
      <c r="B188" s="33" t="s">
        <v>220</v>
      </c>
      <c r="C188" s="34" t="s">
        <v>53</v>
      </c>
      <c r="D188" s="33" t="s">
        <v>214</v>
      </c>
      <c r="E188" s="33" t="s">
        <v>137</v>
      </c>
      <c r="F188" s="41">
        <v>624.6</v>
      </c>
      <c r="G188" s="41">
        <v>644.9</v>
      </c>
      <c r="H188" s="41">
        <v>660.7</v>
      </c>
    </row>
    <row r="189" spans="1:8" ht="45">
      <c r="A189" s="21" t="s">
        <v>478</v>
      </c>
      <c r="B189" s="33" t="s">
        <v>479</v>
      </c>
      <c r="C189" s="34" t="s">
        <v>56</v>
      </c>
      <c r="D189" s="33" t="s">
        <v>214</v>
      </c>
      <c r="E189" s="33" t="s">
        <v>16</v>
      </c>
      <c r="F189" s="41">
        <v>63.7</v>
      </c>
      <c r="G189" s="41">
        <v>63.7</v>
      </c>
      <c r="H189" s="41">
        <v>63.7</v>
      </c>
    </row>
    <row r="190" spans="1:8" s="53" customFormat="1" ht="15.75">
      <c r="A190" s="51" t="s">
        <v>573</v>
      </c>
      <c r="B190" s="27" t="s">
        <v>568</v>
      </c>
      <c r="C190" s="28"/>
      <c r="D190" s="27"/>
      <c r="E190" s="27"/>
      <c r="F190" s="52">
        <f>F191</f>
        <v>63.2</v>
      </c>
      <c r="G190" s="52">
        <f t="shared" ref="G190:H191" si="22">G191</f>
        <v>65.8</v>
      </c>
      <c r="H190" s="52">
        <f t="shared" si="22"/>
        <v>68.400000000000006</v>
      </c>
    </row>
    <row r="191" spans="1:8" s="50" customFormat="1" ht="15.75">
      <c r="A191" s="48" t="s">
        <v>574</v>
      </c>
      <c r="B191" s="30" t="s">
        <v>569</v>
      </c>
      <c r="C191" s="31"/>
      <c r="D191" s="30"/>
      <c r="E191" s="30"/>
      <c r="F191" s="49">
        <f>F192</f>
        <v>63.2</v>
      </c>
      <c r="G191" s="49">
        <f t="shared" si="22"/>
        <v>65.8</v>
      </c>
      <c r="H191" s="49">
        <f t="shared" si="22"/>
        <v>68.400000000000006</v>
      </c>
    </row>
    <row r="192" spans="1:8" ht="45">
      <c r="A192" s="21" t="s">
        <v>572</v>
      </c>
      <c r="B192" s="45" t="s">
        <v>570</v>
      </c>
      <c r="C192" s="34">
        <v>240</v>
      </c>
      <c r="D192" s="33" t="s">
        <v>28</v>
      </c>
      <c r="E192" s="33" t="s">
        <v>571</v>
      </c>
      <c r="F192" s="41">
        <v>63.2</v>
      </c>
      <c r="G192" s="41">
        <v>65.8</v>
      </c>
      <c r="H192" s="41">
        <v>68.400000000000006</v>
      </c>
    </row>
    <row r="193" spans="1:8">
      <c r="A193" s="19" t="s">
        <v>222</v>
      </c>
      <c r="B193" s="27" t="s">
        <v>223</v>
      </c>
      <c r="C193" s="28"/>
      <c r="D193" s="27"/>
      <c r="E193" s="27"/>
      <c r="F193" s="29">
        <f>F194+F218+F226</f>
        <v>88191.1</v>
      </c>
      <c r="G193" s="29">
        <f>G194+G218+G226</f>
        <v>82398.5</v>
      </c>
      <c r="H193" s="29">
        <f>H194+H218+H226</f>
        <v>123163.69999999998</v>
      </c>
    </row>
    <row r="194" spans="1:8">
      <c r="A194" s="20" t="s">
        <v>224</v>
      </c>
      <c r="B194" s="30" t="s">
        <v>225</v>
      </c>
      <c r="C194" s="31"/>
      <c r="D194" s="30"/>
      <c r="E194" s="30"/>
      <c r="F194" s="32">
        <f>SUM(F195:F217)</f>
        <v>51545.9</v>
      </c>
      <c r="G194" s="32">
        <f>SUM(G195:G217)</f>
        <v>53563.9</v>
      </c>
      <c r="H194" s="32">
        <f>SUM(H195:H217)</f>
        <v>93828.299999999988</v>
      </c>
    </row>
    <row r="195" spans="1:8" ht="45">
      <c r="A195" s="21" t="s">
        <v>463</v>
      </c>
      <c r="B195" s="33" t="s">
        <v>464</v>
      </c>
      <c r="C195" s="34" t="s">
        <v>56</v>
      </c>
      <c r="D195" s="33" t="s">
        <v>28</v>
      </c>
      <c r="E195" s="33" t="s">
        <v>15</v>
      </c>
      <c r="F195" s="36">
        <v>0</v>
      </c>
      <c r="G195" s="36">
        <v>3769</v>
      </c>
      <c r="H195" s="36">
        <v>0</v>
      </c>
    </row>
    <row r="196" spans="1:8" ht="45">
      <c r="A196" s="21" t="s">
        <v>411</v>
      </c>
      <c r="B196" s="33" t="s">
        <v>412</v>
      </c>
      <c r="C196" s="34" t="s">
        <v>56</v>
      </c>
      <c r="D196" s="33" t="s">
        <v>28</v>
      </c>
      <c r="E196" s="33" t="s">
        <v>15</v>
      </c>
      <c r="F196" s="36">
        <v>3000</v>
      </c>
      <c r="G196" s="36">
        <v>3000</v>
      </c>
      <c r="H196" s="36">
        <v>3000</v>
      </c>
    </row>
    <row r="197" spans="1:8" ht="45">
      <c r="A197" s="21" t="s">
        <v>413</v>
      </c>
      <c r="B197" s="33" t="s">
        <v>397</v>
      </c>
      <c r="C197" s="34" t="s">
        <v>56</v>
      </c>
      <c r="D197" s="33" t="s">
        <v>28</v>
      </c>
      <c r="E197" s="33" t="s">
        <v>15</v>
      </c>
      <c r="F197" s="36">
        <v>1560</v>
      </c>
      <c r="G197" s="36">
        <v>1560</v>
      </c>
      <c r="H197" s="36">
        <v>1560</v>
      </c>
    </row>
    <row r="198" spans="1:8" ht="45">
      <c r="A198" s="21" t="s">
        <v>414</v>
      </c>
      <c r="B198" s="33" t="s">
        <v>415</v>
      </c>
      <c r="C198" s="34" t="s">
        <v>56</v>
      </c>
      <c r="D198" s="33" t="s">
        <v>28</v>
      </c>
      <c r="E198" s="33" t="s">
        <v>15</v>
      </c>
      <c r="F198" s="36">
        <v>1274</v>
      </c>
      <c r="G198" s="36">
        <v>1274</v>
      </c>
      <c r="H198" s="36">
        <v>1274</v>
      </c>
    </row>
    <row r="199" spans="1:8" ht="45">
      <c r="A199" s="21" t="s">
        <v>416</v>
      </c>
      <c r="B199" s="33" t="s">
        <v>417</v>
      </c>
      <c r="C199" s="34" t="s">
        <v>56</v>
      </c>
      <c r="D199" s="33" t="s">
        <v>28</v>
      </c>
      <c r="E199" s="33" t="s">
        <v>15</v>
      </c>
      <c r="F199" s="36">
        <v>2300</v>
      </c>
      <c r="G199" s="36">
        <v>2300</v>
      </c>
      <c r="H199" s="36">
        <v>2300</v>
      </c>
    </row>
    <row r="200" spans="1:8" ht="45">
      <c r="A200" s="21" t="s">
        <v>418</v>
      </c>
      <c r="B200" s="33" t="s">
        <v>419</v>
      </c>
      <c r="C200" s="34" t="s">
        <v>56</v>
      </c>
      <c r="D200" s="33" t="s">
        <v>28</v>
      </c>
      <c r="E200" s="33" t="s">
        <v>15</v>
      </c>
      <c r="F200" s="36">
        <v>2475</v>
      </c>
      <c r="G200" s="36">
        <v>2475</v>
      </c>
      <c r="H200" s="36">
        <v>2475</v>
      </c>
    </row>
    <row r="201" spans="1:8" ht="45">
      <c r="A201" s="21" t="s">
        <v>420</v>
      </c>
      <c r="B201" s="14" t="s">
        <v>421</v>
      </c>
      <c r="C201" s="34" t="s">
        <v>56</v>
      </c>
      <c r="D201" s="33" t="s">
        <v>28</v>
      </c>
      <c r="E201" s="33" t="s">
        <v>15</v>
      </c>
      <c r="F201" s="36">
        <v>11712.7</v>
      </c>
      <c r="G201" s="36">
        <v>12181.2</v>
      </c>
      <c r="H201" s="36">
        <v>12668.5</v>
      </c>
    </row>
    <row r="202" spans="1:8" ht="45">
      <c r="A202" s="13" t="s">
        <v>556</v>
      </c>
      <c r="B202" s="14" t="s">
        <v>555</v>
      </c>
      <c r="C202" s="33" t="s">
        <v>56</v>
      </c>
      <c r="D202" s="33" t="s">
        <v>28</v>
      </c>
      <c r="E202" s="33" t="s">
        <v>15</v>
      </c>
      <c r="F202" s="36">
        <v>100</v>
      </c>
      <c r="G202" s="36">
        <v>0</v>
      </c>
      <c r="H202" s="36">
        <v>0</v>
      </c>
    </row>
    <row r="203" spans="1:8" ht="45">
      <c r="A203" s="21" t="s">
        <v>422</v>
      </c>
      <c r="B203" s="33" t="s">
        <v>423</v>
      </c>
      <c r="C203" s="34" t="s">
        <v>56</v>
      </c>
      <c r="D203" s="33" t="s">
        <v>28</v>
      </c>
      <c r="E203" s="33" t="s">
        <v>15</v>
      </c>
      <c r="F203" s="36">
        <v>470</v>
      </c>
      <c r="G203" s="36">
        <v>435</v>
      </c>
      <c r="H203" s="36">
        <v>435</v>
      </c>
    </row>
    <row r="204" spans="1:8" ht="60">
      <c r="A204" s="21" t="s">
        <v>424</v>
      </c>
      <c r="B204" s="33" t="s">
        <v>425</v>
      </c>
      <c r="C204" s="34" t="s">
        <v>56</v>
      </c>
      <c r="D204" s="33" t="s">
        <v>28</v>
      </c>
      <c r="E204" s="33" t="s">
        <v>15</v>
      </c>
      <c r="F204" s="36">
        <v>250</v>
      </c>
      <c r="G204" s="36">
        <v>250</v>
      </c>
      <c r="H204" s="36">
        <v>250</v>
      </c>
    </row>
    <row r="205" spans="1:8" ht="45">
      <c r="A205" s="21" t="s">
        <v>426</v>
      </c>
      <c r="B205" s="33" t="s">
        <v>427</v>
      </c>
      <c r="C205" s="34" t="s">
        <v>56</v>
      </c>
      <c r="D205" s="33" t="s">
        <v>28</v>
      </c>
      <c r="E205" s="33" t="s">
        <v>15</v>
      </c>
      <c r="F205" s="36">
        <v>120</v>
      </c>
      <c r="G205" s="36">
        <v>120</v>
      </c>
      <c r="H205" s="36">
        <v>120</v>
      </c>
    </row>
    <row r="206" spans="1:8" ht="45">
      <c r="A206" s="21" t="s">
        <v>428</v>
      </c>
      <c r="B206" s="33" t="s">
        <v>429</v>
      </c>
      <c r="C206" s="34" t="s">
        <v>56</v>
      </c>
      <c r="D206" s="33" t="s">
        <v>28</v>
      </c>
      <c r="E206" s="33" t="s">
        <v>15</v>
      </c>
      <c r="F206" s="36">
        <v>1780</v>
      </c>
      <c r="G206" s="36">
        <v>1780</v>
      </c>
      <c r="H206" s="36">
        <v>1780</v>
      </c>
    </row>
    <row r="207" spans="1:8" ht="45">
      <c r="A207" s="21" t="s">
        <v>430</v>
      </c>
      <c r="B207" s="33" t="s">
        <v>431</v>
      </c>
      <c r="C207" s="34" t="s">
        <v>56</v>
      </c>
      <c r="D207" s="33" t="s">
        <v>28</v>
      </c>
      <c r="E207" s="33" t="s">
        <v>15</v>
      </c>
      <c r="F207" s="36">
        <v>400</v>
      </c>
      <c r="G207" s="36">
        <v>250</v>
      </c>
      <c r="H207" s="36">
        <v>0</v>
      </c>
    </row>
    <row r="208" spans="1:8" ht="45">
      <c r="A208" s="13" t="s">
        <v>557</v>
      </c>
      <c r="B208" s="14" t="s">
        <v>558</v>
      </c>
      <c r="C208" s="34" t="s">
        <v>56</v>
      </c>
      <c r="D208" s="33" t="s">
        <v>28</v>
      </c>
      <c r="E208" s="33" t="s">
        <v>15</v>
      </c>
      <c r="F208" s="36">
        <v>210</v>
      </c>
      <c r="G208" s="36">
        <v>0</v>
      </c>
      <c r="H208" s="36">
        <v>0</v>
      </c>
    </row>
    <row r="209" spans="1:8" s="3" customFormat="1" ht="60">
      <c r="A209" s="21" t="s">
        <v>226</v>
      </c>
      <c r="B209" s="33" t="s">
        <v>227</v>
      </c>
      <c r="C209" s="34" t="s">
        <v>56</v>
      </c>
      <c r="D209" s="33" t="s">
        <v>28</v>
      </c>
      <c r="E209" s="33" t="s">
        <v>15</v>
      </c>
      <c r="F209" s="36">
        <v>14201.2</v>
      </c>
      <c r="G209" s="36">
        <v>14620.7</v>
      </c>
      <c r="H209" s="36">
        <v>15830.1</v>
      </c>
    </row>
    <row r="210" spans="1:8" ht="45">
      <c r="A210" s="21" t="s">
        <v>466</v>
      </c>
      <c r="B210" s="33" t="s">
        <v>465</v>
      </c>
      <c r="C210" s="34" t="s">
        <v>56</v>
      </c>
      <c r="D210" s="33" t="s">
        <v>28</v>
      </c>
      <c r="E210" s="33" t="s">
        <v>15</v>
      </c>
      <c r="F210" s="36">
        <v>500</v>
      </c>
      <c r="G210" s="36">
        <v>256.8</v>
      </c>
      <c r="H210" s="36">
        <v>0</v>
      </c>
    </row>
    <row r="211" spans="1:8" ht="45">
      <c r="A211" s="21" t="s">
        <v>468</v>
      </c>
      <c r="B211" s="33" t="s">
        <v>467</v>
      </c>
      <c r="C211" s="34" t="s">
        <v>56</v>
      </c>
      <c r="D211" s="33" t="s">
        <v>28</v>
      </c>
      <c r="E211" s="33" t="s">
        <v>15</v>
      </c>
      <c r="F211" s="36">
        <v>1407.1</v>
      </c>
      <c r="G211" s="36">
        <v>3616.7</v>
      </c>
      <c r="H211" s="36">
        <v>7900.5</v>
      </c>
    </row>
    <row r="212" spans="1:8" ht="45">
      <c r="A212" s="21" t="s">
        <v>432</v>
      </c>
      <c r="B212" s="33" t="s">
        <v>433</v>
      </c>
      <c r="C212" s="34" t="s">
        <v>56</v>
      </c>
      <c r="D212" s="33" t="s">
        <v>28</v>
      </c>
      <c r="E212" s="33" t="s">
        <v>15</v>
      </c>
      <c r="F212" s="36">
        <v>2525.3000000000002</v>
      </c>
      <c r="G212" s="36">
        <v>2500</v>
      </c>
      <c r="H212" s="36">
        <v>2500</v>
      </c>
    </row>
    <row r="213" spans="1:8" ht="45">
      <c r="A213" s="13" t="s">
        <v>554</v>
      </c>
      <c r="B213" s="33" t="s">
        <v>553</v>
      </c>
      <c r="C213" s="34" t="s">
        <v>56</v>
      </c>
      <c r="D213" s="33" t="s">
        <v>28</v>
      </c>
      <c r="E213" s="33" t="s">
        <v>15</v>
      </c>
      <c r="F213" s="36">
        <v>160</v>
      </c>
      <c r="G213" s="36">
        <v>0</v>
      </c>
      <c r="H213" s="36">
        <v>0</v>
      </c>
    </row>
    <row r="214" spans="1:8" ht="45">
      <c r="A214" s="21" t="s">
        <v>434</v>
      </c>
      <c r="B214" s="33" t="s">
        <v>435</v>
      </c>
      <c r="C214" s="34" t="s">
        <v>56</v>
      </c>
      <c r="D214" s="33" t="s">
        <v>28</v>
      </c>
      <c r="E214" s="33" t="s">
        <v>15</v>
      </c>
      <c r="F214" s="37">
        <v>1950</v>
      </c>
      <c r="G214" s="37">
        <v>1950</v>
      </c>
      <c r="H214" s="37">
        <v>1950</v>
      </c>
    </row>
    <row r="215" spans="1:8" ht="45">
      <c r="A215" s="13" t="s">
        <v>560</v>
      </c>
      <c r="B215" s="14" t="s">
        <v>559</v>
      </c>
      <c r="C215" s="34" t="s">
        <v>56</v>
      </c>
      <c r="D215" s="33" t="s">
        <v>28</v>
      </c>
      <c r="E215" s="33" t="s">
        <v>15</v>
      </c>
      <c r="F215" s="36">
        <v>2900</v>
      </c>
      <c r="G215" s="36">
        <v>0</v>
      </c>
      <c r="H215" s="36">
        <v>0</v>
      </c>
    </row>
    <row r="216" spans="1:8" ht="45">
      <c r="A216" s="21" t="s">
        <v>436</v>
      </c>
      <c r="B216" s="33" t="s">
        <v>437</v>
      </c>
      <c r="C216" s="34" t="s">
        <v>56</v>
      </c>
      <c r="D216" s="33" t="s">
        <v>28</v>
      </c>
      <c r="E216" s="33" t="s">
        <v>15</v>
      </c>
      <c r="F216" s="36">
        <v>2250.6</v>
      </c>
      <c r="G216" s="36">
        <v>1225.5</v>
      </c>
      <c r="H216" s="36">
        <v>730.2</v>
      </c>
    </row>
    <row r="217" spans="1:8" ht="45">
      <c r="A217" s="21" t="s">
        <v>539</v>
      </c>
      <c r="B217" s="33" t="s">
        <v>540</v>
      </c>
      <c r="C217" s="34" t="s">
        <v>56</v>
      </c>
      <c r="D217" s="33" t="s">
        <v>28</v>
      </c>
      <c r="E217" s="33" t="s">
        <v>15</v>
      </c>
      <c r="F217" s="36">
        <v>0</v>
      </c>
      <c r="G217" s="36">
        <v>0</v>
      </c>
      <c r="H217" s="36">
        <v>39055</v>
      </c>
    </row>
    <row r="218" spans="1:8">
      <c r="A218" s="20" t="s">
        <v>228</v>
      </c>
      <c r="B218" s="30" t="s">
        <v>229</v>
      </c>
      <c r="C218" s="31"/>
      <c r="D218" s="30"/>
      <c r="E218" s="30"/>
      <c r="F218" s="32">
        <f>SUM(F219:F225)</f>
        <v>25446.7</v>
      </c>
      <c r="G218" s="32">
        <f t="shared" ref="G218:H218" si="23">SUM(G219:G225)</f>
        <v>17179.8</v>
      </c>
      <c r="H218" s="32">
        <f t="shared" si="23"/>
        <v>17662.400000000001</v>
      </c>
    </row>
    <row r="219" spans="1:8" ht="45">
      <c r="A219" s="21" t="s">
        <v>230</v>
      </c>
      <c r="B219" s="33" t="s">
        <v>231</v>
      </c>
      <c r="C219" s="34" t="s">
        <v>56</v>
      </c>
      <c r="D219" s="33" t="s">
        <v>137</v>
      </c>
      <c r="E219" s="33" t="s">
        <v>38</v>
      </c>
      <c r="F219" s="36">
        <v>1000</v>
      </c>
      <c r="G219" s="36">
        <v>1800</v>
      </c>
      <c r="H219" s="36">
        <v>1800</v>
      </c>
    </row>
    <row r="220" spans="1:8" ht="45">
      <c r="A220" s="21" t="s">
        <v>232</v>
      </c>
      <c r="B220" s="33" t="s">
        <v>233</v>
      </c>
      <c r="C220" s="34" t="s">
        <v>56</v>
      </c>
      <c r="D220" s="33" t="s">
        <v>137</v>
      </c>
      <c r="E220" s="33" t="s">
        <v>38</v>
      </c>
      <c r="F220" s="36">
        <v>6191.8</v>
      </c>
      <c r="G220" s="36">
        <v>6191.8</v>
      </c>
      <c r="H220" s="36">
        <v>6191.8</v>
      </c>
    </row>
    <row r="221" spans="1:8" ht="45">
      <c r="A221" s="21" t="s">
        <v>234</v>
      </c>
      <c r="B221" s="33" t="s">
        <v>235</v>
      </c>
      <c r="C221" s="34" t="s">
        <v>56</v>
      </c>
      <c r="D221" s="33" t="s">
        <v>137</v>
      </c>
      <c r="E221" s="33" t="s">
        <v>38</v>
      </c>
      <c r="F221" s="36">
        <v>450</v>
      </c>
      <c r="G221" s="36">
        <v>500</v>
      </c>
      <c r="H221" s="36">
        <v>500</v>
      </c>
    </row>
    <row r="222" spans="1:8" ht="45">
      <c r="A222" s="21" t="s">
        <v>236</v>
      </c>
      <c r="B222" s="33" t="s">
        <v>237</v>
      </c>
      <c r="C222" s="34" t="s">
        <v>56</v>
      </c>
      <c r="D222" s="33" t="s">
        <v>137</v>
      </c>
      <c r="E222" s="33" t="s">
        <v>38</v>
      </c>
      <c r="F222" s="36">
        <v>322.39999999999998</v>
      </c>
      <c r="G222" s="36">
        <v>431.7</v>
      </c>
      <c r="H222" s="36">
        <v>431.7</v>
      </c>
    </row>
    <row r="223" spans="1:8" ht="45">
      <c r="A223" s="21" t="s">
        <v>238</v>
      </c>
      <c r="B223" s="33" t="s">
        <v>239</v>
      </c>
      <c r="C223" s="34" t="s">
        <v>56</v>
      </c>
      <c r="D223" s="33" t="s">
        <v>137</v>
      </c>
      <c r="E223" s="33" t="s">
        <v>38</v>
      </c>
      <c r="F223" s="36">
        <v>11712.7</v>
      </c>
      <c r="G223" s="36">
        <v>2181.1999999999998</v>
      </c>
      <c r="H223" s="36">
        <v>2668.5</v>
      </c>
    </row>
    <row r="224" spans="1:8" ht="45">
      <c r="A224" s="21" t="s">
        <v>240</v>
      </c>
      <c r="B224" s="33" t="s">
        <v>241</v>
      </c>
      <c r="C224" s="34" t="s">
        <v>56</v>
      </c>
      <c r="D224" s="33" t="s">
        <v>137</v>
      </c>
      <c r="E224" s="33" t="s">
        <v>38</v>
      </c>
      <c r="F224" s="36">
        <v>576.79999999999995</v>
      </c>
      <c r="G224" s="36">
        <v>886.8</v>
      </c>
      <c r="H224" s="36">
        <v>886.8</v>
      </c>
    </row>
    <row r="225" spans="1:8" ht="45">
      <c r="A225" s="21" t="s">
        <v>242</v>
      </c>
      <c r="B225" s="33" t="s">
        <v>243</v>
      </c>
      <c r="C225" s="34" t="s">
        <v>58</v>
      </c>
      <c r="D225" s="33" t="s">
        <v>137</v>
      </c>
      <c r="E225" s="33" t="s">
        <v>38</v>
      </c>
      <c r="F225" s="36">
        <v>5193</v>
      </c>
      <c r="G225" s="36">
        <v>5188.3</v>
      </c>
      <c r="H225" s="36">
        <v>5183.6000000000004</v>
      </c>
    </row>
    <row r="226" spans="1:8" ht="30">
      <c r="A226" s="20" t="s">
        <v>244</v>
      </c>
      <c r="B226" s="30" t="s">
        <v>245</v>
      </c>
      <c r="C226" s="31"/>
      <c r="D226" s="30"/>
      <c r="E226" s="30"/>
      <c r="F226" s="32">
        <f>SUM(F227:F230)</f>
        <v>11198.5</v>
      </c>
      <c r="G226" s="32">
        <f t="shared" ref="G226:H226" si="24">SUM(G227:G230)</f>
        <v>11654.8</v>
      </c>
      <c r="H226" s="32">
        <f t="shared" si="24"/>
        <v>11673</v>
      </c>
    </row>
    <row r="227" spans="1:8" ht="60">
      <c r="A227" s="21" t="s">
        <v>246</v>
      </c>
      <c r="B227" s="33" t="s">
        <v>247</v>
      </c>
      <c r="C227" s="34" t="s">
        <v>53</v>
      </c>
      <c r="D227" s="33" t="s">
        <v>137</v>
      </c>
      <c r="E227" s="33" t="s">
        <v>137</v>
      </c>
      <c r="F227" s="41">
        <v>9548.2999999999993</v>
      </c>
      <c r="G227" s="41">
        <v>9946.9</v>
      </c>
      <c r="H227" s="41">
        <v>9965.1</v>
      </c>
    </row>
    <row r="228" spans="1:8" ht="60">
      <c r="A228" s="21" t="s">
        <v>248</v>
      </c>
      <c r="B228" s="33" t="s">
        <v>249</v>
      </c>
      <c r="C228" s="34" t="s">
        <v>56</v>
      </c>
      <c r="D228" s="33" t="s">
        <v>137</v>
      </c>
      <c r="E228" s="33" t="s">
        <v>137</v>
      </c>
      <c r="F228" s="41">
        <v>1636.1</v>
      </c>
      <c r="G228" s="41">
        <v>1683.8</v>
      </c>
      <c r="H228" s="41">
        <v>1683.8</v>
      </c>
    </row>
    <row r="229" spans="1:8" ht="60">
      <c r="A229" s="21" t="s">
        <v>250</v>
      </c>
      <c r="B229" s="33" t="s">
        <v>249</v>
      </c>
      <c r="C229" s="34" t="s">
        <v>58</v>
      </c>
      <c r="D229" s="33" t="s">
        <v>137</v>
      </c>
      <c r="E229" s="33" t="s">
        <v>137</v>
      </c>
      <c r="F229" s="41">
        <v>4.0999999999999996</v>
      </c>
      <c r="G229" s="41">
        <v>4.0999999999999996</v>
      </c>
      <c r="H229" s="41">
        <v>4.0999999999999996</v>
      </c>
    </row>
    <row r="230" spans="1:8" ht="45">
      <c r="A230" s="21" t="s">
        <v>473</v>
      </c>
      <c r="B230" s="33" t="s">
        <v>469</v>
      </c>
      <c r="C230" s="34" t="s">
        <v>56</v>
      </c>
      <c r="D230" s="33" t="s">
        <v>137</v>
      </c>
      <c r="E230" s="33" t="s">
        <v>137</v>
      </c>
      <c r="F230" s="41">
        <v>10</v>
      </c>
      <c r="G230" s="41">
        <v>20</v>
      </c>
      <c r="H230" s="41">
        <v>20</v>
      </c>
    </row>
    <row r="231" spans="1:8">
      <c r="A231" s="19" t="s">
        <v>251</v>
      </c>
      <c r="B231" s="27" t="s">
        <v>252</v>
      </c>
      <c r="C231" s="28"/>
      <c r="D231" s="27"/>
      <c r="E231" s="27"/>
      <c r="F231" s="29">
        <f>F232+F234</f>
        <v>8903</v>
      </c>
      <c r="G231" s="29">
        <f t="shared" ref="G231:H231" si="25">G232+G234</f>
        <v>7736.2999999999993</v>
      </c>
      <c r="H231" s="29">
        <f t="shared" si="25"/>
        <v>7786.9000000000005</v>
      </c>
    </row>
    <row r="232" spans="1:8" ht="30">
      <c r="A232" s="20" t="s">
        <v>253</v>
      </c>
      <c r="B232" s="30" t="s">
        <v>254</v>
      </c>
      <c r="C232" s="31"/>
      <c r="D232" s="30"/>
      <c r="E232" s="30"/>
      <c r="F232" s="32">
        <f>F233</f>
        <v>9.3000000000000007</v>
      </c>
      <c r="G232" s="32">
        <f t="shared" ref="G232:H232" si="26">G233</f>
        <v>0</v>
      </c>
      <c r="H232" s="32">
        <f t="shared" si="26"/>
        <v>0</v>
      </c>
    </row>
    <row r="233" spans="1:8" ht="45">
      <c r="A233" s="21" t="s">
        <v>255</v>
      </c>
      <c r="B233" s="33" t="s">
        <v>256</v>
      </c>
      <c r="C233" s="34" t="s">
        <v>53</v>
      </c>
      <c r="D233" s="33" t="s">
        <v>25</v>
      </c>
      <c r="E233" s="33" t="s">
        <v>152</v>
      </c>
      <c r="F233" s="41">
        <v>9.3000000000000007</v>
      </c>
      <c r="G233" s="41">
        <v>0</v>
      </c>
      <c r="H233" s="41">
        <v>0</v>
      </c>
    </row>
    <row r="234" spans="1:8">
      <c r="A234" s="20" t="s">
        <v>258</v>
      </c>
      <c r="B234" s="30" t="s">
        <v>259</v>
      </c>
      <c r="C234" s="31"/>
      <c r="D234" s="30"/>
      <c r="E234" s="30"/>
      <c r="F234" s="32">
        <f>SUM(F235:F245)</f>
        <v>8893.7000000000007</v>
      </c>
      <c r="G234" s="32">
        <f t="shared" ref="G234:H234" si="27">SUM(G235:G245)</f>
        <v>7736.2999999999993</v>
      </c>
      <c r="H234" s="32">
        <f t="shared" si="27"/>
        <v>7786.9000000000005</v>
      </c>
    </row>
    <row r="235" spans="1:8" ht="45">
      <c r="A235" s="21" t="s">
        <v>260</v>
      </c>
      <c r="B235" s="33" t="s">
        <v>261</v>
      </c>
      <c r="C235" s="34" t="s">
        <v>53</v>
      </c>
      <c r="D235" s="33" t="s">
        <v>25</v>
      </c>
      <c r="E235" s="33" t="s">
        <v>28</v>
      </c>
      <c r="F235" s="41">
        <v>3440.6</v>
      </c>
      <c r="G235" s="41">
        <v>2570.6999999999998</v>
      </c>
      <c r="H235" s="41">
        <v>2570.6999999999998</v>
      </c>
    </row>
    <row r="236" spans="1:8" ht="45">
      <c r="A236" s="21" t="s">
        <v>262</v>
      </c>
      <c r="B236" s="33" t="s">
        <v>261</v>
      </c>
      <c r="C236" s="34" t="s">
        <v>58</v>
      </c>
      <c r="D236" s="33" t="s">
        <v>25</v>
      </c>
      <c r="E236" s="33" t="s">
        <v>28</v>
      </c>
      <c r="F236" s="41">
        <v>158.30000000000001</v>
      </c>
      <c r="G236" s="41">
        <v>158.30000000000001</v>
      </c>
      <c r="H236" s="41">
        <v>158.30000000000001</v>
      </c>
    </row>
    <row r="237" spans="1:8" ht="30">
      <c r="A237" s="21" t="s">
        <v>263</v>
      </c>
      <c r="B237" s="33" t="s">
        <v>264</v>
      </c>
      <c r="C237" s="34" t="s">
        <v>53</v>
      </c>
      <c r="D237" s="33" t="s">
        <v>25</v>
      </c>
      <c r="E237" s="33" t="s">
        <v>152</v>
      </c>
      <c r="F237" s="41">
        <v>1441.2</v>
      </c>
      <c r="G237" s="41">
        <v>1455.8</v>
      </c>
      <c r="H237" s="41">
        <v>1502.1</v>
      </c>
    </row>
    <row r="238" spans="1:8" ht="45">
      <c r="A238" s="21" t="s">
        <v>265</v>
      </c>
      <c r="B238" s="33" t="s">
        <v>264</v>
      </c>
      <c r="C238" s="34" t="s">
        <v>56</v>
      </c>
      <c r="D238" s="33" t="s">
        <v>25</v>
      </c>
      <c r="E238" s="33" t="s">
        <v>152</v>
      </c>
      <c r="F238" s="41">
        <v>277.60000000000002</v>
      </c>
      <c r="G238" s="41">
        <v>278.7</v>
      </c>
      <c r="H238" s="41">
        <v>280</v>
      </c>
    </row>
    <row r="239" spans="1:8" ht="30">
      <c r="A239" s="21" t="s">
        <v>266</v>
      </c>
      <c r="B239" s="33" t="s">
        <v>264</v>
      </c>
      <c r="C239" s="34" t="s">
        <v>58</v>
      </c>
      <c r="D239" s="33" t="s">
        <v>25</v>
      </c>
      <c r="E239" s="33" t="s">
        <v>152</v>
      </c>
      <c r="F239" s="41">
        <v>78.5</v>
      </c>
      <c r="G239" s="41">
        <v>78.5</v>
      </c>
      <c r="H239" s="41">
        <v>78.5</v>
      </c>
    </row>
    <row r="240" spans="1:8" ht="45">
      <c r="A240" s="21" t="s">
        <v>267</v>
      </c>
      <c r="B240" s="33" t="s">
        <v>268</v>
      </c>
      <c r="C240" s="34" t="s">
        <v>56</v>
      </c>
      <c r="D240" s="33" t="s">
        <v>25</v>
      </c>
      <c r="E240" s="33" t="s">
        <v>152</v>
      </c>
      <c r="F240" s="42">
        <v>1081.7</v>
      </c>
      <c r="G240" s="42">
        <v>1081.7</v>
      </c>
      <c r="H240" s="42">
        <v>1081.7</v>
      </c>
    </row>
    <row r="241" spans="1:8" ht="45">
      <c r="A241" s="21" t="s">
        <v>269</v>
      </c>
      <c r="B241" s="33" t="s">
        <v>270</v>
      </c>
      <c r="C241" s="34" t="s">
        <v>56</v>
      </c>
      <c r="D241" s="33" t="s">
        <v>157</v>
      </c>
      <c r="E241" s="33" t="s">
        <v>25</v>
      </c>
      <c r="F241" s="42">
        <v>88.3</v>
      </c>
      <c r="G241" s="42">
        <v>0</v>
      </c>
      <c r="H241" s="42">
        <v>0</v>
      </c>
    </row>
    <row r="242" spans="1:8" ht="30">
      <c r="A242" s="21" t="s">
        <v>271</v>
      </c>
      <c r="B242" s="33" t="s">
        <v>272</v>
      </c>
      <c r="C242" s="34" t="s">
        <v>58</v>
      </c>
      <c r="D242" s="33" t="s">
        <v>25</v>
      </c>
      <c r="E242" s="33" t="s">
        <v>152</v>
      </c>
      <c r="F242" s="42">
        <v>200</v>
      </c>
      <c r="G242" s="42">
        <v>0</v>
      </c>
      <c r="H242" s="42">
        <v>0</v>
      </c>
    </row>
    <row r="243" spans="1:8" ht="30">
      <c r="A243" s="21" t="s">
        <v>273</v>
      </c>
      <c r="B243" s="33" t="s">
        <v>274</v>
      </c>
      <c r="C243" s="34" t="s">
        <v>53</v>
      </c>
      <c r="D243" s="33" t="s">
        <v>25</v>
      </c>
      <c r="E243" s="33" t="s">
        <v>152</v>
      </c>
      <c r="F243" s="41">
        <v>1251.2</v>
      </c>
      <c r="G243" s="41">
        <v>1261.0999999999999</v>
      </c>
      <c r="H243" s="41">
        <v>1263.8</v>
      </c>
    </row>
    <row r="244" spans="1:8" ht="30">
      <c r="A244" s="21" t="s">
        <v>275</v>
      </c>
      <c r="B244" s="33" t="s">
        <v>274</v>
      </c>
      <c r="C244" s="34" t="s">
        <v>56</v>
      </c>
      <c r="D244" s="33" t="s">
        <v>25</v>
      </c>
      <c r="E244" s="33" t="s">
        <v>152</v>
      </c>
      <c r="F244" s="41">
        <v>811.5</v>
      </c>
      <c r="G244" s="41">
        <v>786.7</v>
      </c>
      <c r="H244" s="41">
        <v>787</v>
      </c>
    </row>
    <row r="245" spans="1:8" ht="30">
      <c r="A245" s="22" t="s">
        <v>396</v>
      </c>
      <c r="B245" s="33" t="s">
        <v>274</v>
      </c>
      <c r="C245" s="34" t="s">
        <v>58</v>
      </c>
      <c r="D245" s="33" t="s">
        <v>25</v>
      </c>
      <c r="E245" s="33" t="s">
        <v>152</v>
      </c>
      <c r="F245" s="41">
        <v>64.8</v>
      </c>
      <c r="G245" s="41">
        <v>64.8</v>
      </c>
      <c r="H245" s="41">
        <v>64.8</v>
      </c>
    </row>
    <row r="246" spans="1:8">
      <c r="A246" s="19" t="s">
        <v>276</v>
      </c>
      <c r="B246" s="27" t="s">
        <v>277</v>
      </c>
      <c r="C246" s="28"/>
      <c r="D246" s="27"/>
      <c r="E246" s="27"/>
      <c r="F246" s="29">
        <f>F247</f>
        <v>5952.4</v>
      </c>
      <c r="G246" s="29">
        <f t="shared" ref="G246:H247" si="28">G247</f>
        <v>5952.4</v>
      </c>
      <c r="H246" s="29">
        <f t="shared" si="28"/>
        <v>5952.4</v>
      </c>
    </row>
    <row r="247" spans="1:8">
      <c r="A247" s="20" t="s">
        <v>278</v>
      </c>
      <c r="B247" s="30" t="s">
        <v>279</v>
      </c>
      <c r="C247" s="31"/>
      <c r="D247" s="30"/>
      <c r="E247" s="30"/>
      <c r="F247" s="32">
        <f>F248</f>
        <v>5952.4</v>
      </c>
      <c r="G247" s="32">
        <f t="shared" si="28"/>
        <v>5952.4</v>
      </c>
      <c r="H247" s="32">
        <f t="shared" si="28"/>
        <v>5952.4</v>
      </c>
    </row>
    <row r="248" spans="1:8" ht="60">
      <c r="A248" s="21" t="s">
        <v>280</v>
      </c>
      <c r="B248" s="33" t="s">
        <v>281</v>
      </c>
      <c r="C248" s="34" t="s">
        <v>257</v>
      </c>
      <c r="D248" s="33" t="s">
        <v>25</v>
      </c>
      <c r="E248" s="33" t="s">
        <v>152</v>
      </c>
      <c r="F248" s="36">
        <v>5952.4</v>
      </c>
      <c r="G248" s="36">
        <v>5952.4</v>
      </c>
      <c r="H248" s="36">
        <v>5952.4</v>
      </c>
    </row>
    <row r="249" spans="1:8">
      <c r="A249" s="19" t="s">
        <v>282</v>
      </c>
      <c r="B249" s="27" t="s">
        <v>283</v>
      </c>
      <c r="C249" s="28"/>
      <c r="D249" s="27"/>
      <c r="E249" s="27"/>
      <c r="F249" s="29">
        <f>F250</f>
        <v>9491.2999999999993</v>
      </c>
      <c r="G249" s="29">
        <f t="shared" ref="G249:H249" si="29">G250</f>
        <v>9343.7999999999993</v>
      </c>
      <c r="H249" s="29">
        <f t="shared" si="29"/>
        <v>9392.1999999999989</v>
      </c>
    </row>
    <row r="250" spans="1:8">
      <c r="A250" s="20" t="s">
        <v>284</v>
      </c>
      <c r="B250" s="30" t="s">
        <v>285</v>
      </c>
      <c r="C250" s="31"/>
      <c r="D250" s="30"/>
      <c r="E250" s="30"/>
      <c r="F250" s="32">
        <f>SUM(F251:F252)</f>
        <v>9491.2999999999993</v>
      </c>
      <c r="G250" s="32">
        <f>SUM(G251:G252)</f>
        <v>9343.7999999999993</v>
      </c>
      <c r="H250" s="32">
        <f>SUM(H251:H252)</f>
        <v>9392.1999999999989</v>
      </c>
    </row>
    <row r="251" spans="1:8" ht="45">
      <c r="A251" s="21" t="s">
        <v>286</v>
      </c>
      <c r="B251" s="33" t="s">
        <v>287</v>
      </c>
      <c r="C251" s="34" t="s">
        <v>53</v>
      </c>
      <c r="D251" s="33" t="s">
        <v>25</v>
      </c>
      <c r="E251" s="33" t="s">
        <v>73</v>
      </c>
      <c r="F251" s="41">
        <v>8784</v>
      </c>
      <c r="G251" s="41">
        <v>8616.7999999999993</v>
      </c>
      <c r="H251" s="41">
        <v>8640.7999999999993</v>
      </c>
    </row>
    <row r="252" spans="1:8" ht="45">
      <c r="A252" s="21" t="s">
        <v>289</v>
      </c>
      <c r="B252" s="33" t="s">
        <v>288</v>
      </c>
      <c r="C252" s="34" t="s">
        <v>56</v>
      </c>
      <c r="D252" s="33" t="s">
        <v>25</v>
      </c>
      <c r="E252" s="33" t="s">
        <v>73</v>
      </c>
      <c r="F252" s="41">
        <v>707.3</v>
      </c>
      <c r="G252" s="41">
        <v>727</v>
      </c>
      <c r="H252" s="41">
        <v>751.4</v>
      </c>
    </row>
    <row r="253" spans="1:8">
      <c r="A253" s="19" t="s">
        <v>290</v>
      </c>
      <c r="B253" s="27" t="s">
        <v>291</v>
      </c>
      <c r="C253" s="28"/>
      <c r="D253" s="27"/>
      <c r="E253" s="27"/>
      <c r="F253" s="29">
        <f>F254</f>
        <v>8646.7999999999993</v>
      </c>
      <c r="G253" s="29">
        <f t="shared" ref="G253:H253" si="30">G254</f>
        <v>9008.7999999999993</v>
      </c>
      <c r="H253" s="29">
        <f t="shared" si="30"/>
        <v>9291.2999999999993</v>
      </c>
    </row>
    <row r="254" spans="1:8">
      <c r="A254" s="20" t="s">
        <v>292</v>
      </c>
      <c r="B254" s="30" t="s">
        <v>293</v>
      </c>
      <c r="C254" s="31"/>
      <c r="D254" s="30"/>
      <c r="E254" s="30"/>
      <c r="F254" s="32">
        <f>SUM(F255:F266)</f>
        <v>8646.7999999999993</v>
      </c>
      <c r="G254" s="32">
        <f t="shared" ref="G254:H254" si="31">SUM(G255:G266)</f>
        <v>9008.7999999999993</v>
      </c>
      <c r="H254" s="32">
        <f t="shared" si="31"/>
        <v>9291.2999999999993</v>
      </c>
    </row>
    <row r="255" spans="1:8" ht="45">
      <c r="A255" s="21" t="s">
        <v>294</v>
      </c>
      <c r="B255" s="33" t="s">
        <v>295</v>
      </c>
      <c r="C255" s="34" t="s">
        <v>53</v>
      </c>
      <c r="D255" s="33" t="s">
        <v>25</v>
      </c>
      <c r="E255" s="33" t="s">
        <v>152</v>
      </c>
      <c r="F255" s="41">
        <v>7170.3</v>
      </c>
      <c r="G255" s="41">
        <v>7644.8</v>
      </c>
      <c r="H255" s="41">
        <v>7660.8</v>
      </c>
    </row>
    <row r="256" spans="1:8" ht="60">
      <c r="A256" s="21" t="s">
        <v>444</v>
      </c>
      <c r="B256" s="33" t="s">
        <v>445</v>
      </c>
      <c r="C256" s="34" t="s">
        <v>56</v>
      </c>
      <c r="D256" s="33" t="s">
        <v>25</v>
      </c>
      <c r="E256" s="33" t="s">
        <v>152</v>
      </c>
      <c r="F256" s="41">
        <v>892.5</v>
      </c>
      <c r="G256" s="41">
        <v>909.5</v>
      </c>
      <c r="H256" s="41">
        <v>1170</v>
      </c>
    </row>
    <row r="257" spans="1:8" ht="60">
      <c r="A257" s="21" t="s">
        <v>296</v>
      </c>
      <c r="B257" s="33" t="s">
        <v>297</v>
      </c>
      <c r="C257" s="34" t="s">
        <v>56</v>
      </c>
      <c r="D257" s="33" t="s">
        <v>25</v>
      </c>
      <c r="E257" s="33" t="s">
        <v>152</v>
      </c>
      <c r="F257" s="41">
        <v>55</v>
      </c>
      <c r="G257" s="41">
        <v>25</v>
      </c>
      <c r="H257" s="41">
        <v>25</v>
      </c>
    </row>
    <row r="258" spans="1:8" ht="45">
      <c r="A258" s="21" t="s">
        <v>298</v>
      </c>
      <c r="B258" s="33" t="s">
        <v>299</v>
      </c>
      <c r="C258" s="34" t="s">
        <v>56</v>
      </c>
      <c r="D258" s="33" t="s">
        <v>25</v>
      </c>
      <c r="E258" s="33" t="s">
        <v>152</v>
      </c>
      <c r="F258" s="41">
        <v>75</v>
      </c>
      <c r="G258" s="41">
        <v>55</v>
      </c>
      <c r="H258" s="41">
        <v>55</v>
      </c>
    </row>
    <row r="259" spans="1:8" ht="45">
      <c r="A259" s="21" t="s">
        <v>300</v>
      </c>
      <c r="B259" s="33" t="s">
        <v>301</v>
      </c>
      <c r="C259" s="34" t="s">
        <v>56</v>
      </c>
      <c r="D259" s="33" t="s">
        <v>25</v>
      </c>
      <c r="E259" s="33" t="s">
        <v>152</v>
      </c>
      <c r="F259" s="41">
        <v>42.5</v>
      </c>
      <c r="G259" s="41">
        <v>25</v>
      </c>
      <c r="H259" s="41">
        <v>25</v>
      </c>
    </row>
    <row r="260" spans="1:8" s="11" customFormat="1" ht="60">
      <c r="A260" s="21" t="s">
        <v>302</v>
      </c>
      <c r="B260" s="33" t="s">
        <v>303</v>
      </c>
      <c r="C260" s="34" t="s">
        <v>56</v>
      </c>
      <c r="D260" s="33" t="s">
        <v>25</v>
      </c>
      <c r="E260" s="33" t="s">
        <v>152</v>
      </c>
      <c r="F260" s="41">
        <v>70</v>
      </c>
      <c r="G260" s="41">
        <v>10</v>
      </c>
      <c r="H260" s="41">
        <v>10</v>
      </c>
    </row>
    <row r="261" spans="1:8" s="11" customFormat="1" ht="60">
      <c r="A261" s="21" t="s">
        <v>304</v>
      </c>
      <c r="B261" s="33" t="s">
        <v>305</v>
      </c>
      <c r="C261" s="34" t="s">
        <v>56</v>
      </c>
      <c r="D261" s="33" t="s">
        <v>25</v>
      </c>
      <c r="E261" s="33" t="s">
        <v>152</v>
      </c>
      <c r="F261" s="41">
        <v>25</v>
      </c>
      <c r="G261" s="41">
        <v>10</v>
      </c>
      <c r="H261" s="41">
        <v>10</v>
      </c>
    </row>
    <row r="262" spans="1:8" s="10" customFormat="1" ht="45">
      <c r="A262" s="21" t="s">
        <v>306</v>
      </c>
      <c r="B262" s="33" t="s">
        <v>307</v>
      </c>
      <c r="C262" s="34" t="s">
        <v>56</v>
      </c>
      <c r="D262" s="33" t="s">
        <v>25</v>
      </c>
      <c r="E262" s="33" t="s">
        <v>152</v>
      </c>
      <c r="F262" s="41">
        <v>72</v>
      </c>
      <c r="G262" s="41">
        <v>45</v>
      </c>
      <c r="H262" s="41">
        <v>45</v>
      </c>
    </row>
    <row r="263" spans="1:8" ht="45">
      <c r="A263" s="21" t="s">
        <v>308</v>
      </c>
      <c r="B263" s="33" t="s">
        <v>309</v>
      </c>
      <c r="C263" s="34" t="s">
        <v>56</v>
      </c>
      <c r="D263" s="33" t="s">
        <v>25</v>
      </c>
      <c r="E263" s="33" t="s">
        <v>152</v>
      </c>
      <c r="F263" s="41">
        <v>55</v>
      </c>
      <c r="G263" s="41">
        <v>75</v>
      </c>
      <c r="H263" s="41">
        <v>78</v>
      </c>
    </row>
    <row r="264" spans="1:8" ht="45">
      <c r="A264" s="21" t="s">
        <v>310</v>
      </c>
      <c r="B264" s="33" t="s">
        <v>311</v>
      </c>
      <c r="C264" s="34" t="s">
        <v>56</v>
      </c>
      <c r="D264" s="33" t="s">
        <v>25</v>
      </c>
      <c r="E264" s="33" t="s">
        <v>152</v>
      </c>
      <c r="F264" s="41">
        <v>55</v>
      </c>
      <c r="G264" s="41">
        <v>75</v>
      </c>
      <c r="H264" s="41">
        <v>78</v>
      </c>
    </row>
    <row r="265" spans="1:8" ht="45">
      <c r="A265" s="21" t="s">
        <v>312</v>
      </c>
      <c r="B265" s="33" t="s">
        <v>313</v>
      </c>
      <c r="C265" s="34" t="s">
        <v>58</v>
      </c>
      <c r="D265" s="33" t="s">
        <v>25</v>
      </c>
      <c r="E265" s="33" t="s">
        <v>152</v>
      </c>
      <c r="F265" s="41">
        <v>125.5</v>
      </c>
      <c r="G265" s="41">
        <v>125.5</v>
      </c>
      <c r="H265" s="41">
        <v>125.5</v>
      </c>
    </row>
    <row r="266" spans="1:8" ht="63">
      <c r="A266" s="44" t="s">
        <v>567</v>
      </c>
      <c r="B266" s="45" t="s">
        <v>566</v>
      </c>
      <c r="C266" s="45" t="s">
        <v>56</v>
      </c>
      <c r="D266" s="33" t="s">
        <v>25</v>
      </c>
      <c r="E266" s="33" t="s">
        <v>152</v>
      </c>
      <c r="F266" s="41">
        <v>9</v>
      </c>
      <c r="G266" s="41">
        <v>9</v>
      </c>
      <c r="H266" s="41">
        <v>9</v>
      </c>
    </row>
    <row r="267" spans="1:8">
      <c r="A267" s="19" t="s">
        <v>314</v>
      </c>
      <c r="B267" s="27" t="s">
        <v>315</v>
      </c>
      <c r="C267" s="28"/>
      <c r="D267" s="27"/>
      <c r="E267" s="27"/>
      <c r="F267" s="29">
        <f>F268</f>
        <v>10309.100000000002</v>
      </c>
      <c r="G267" s="29">
        <f t="shared" ref="G267:H267" si="32">G268</f>
        <v>10251.9</v>
      </c>
      <c r="H267" s="29">
        <f t="shared" si="32"/>
        <v>10392.199999999999</v>
      </c>
    </row>
    <row r="268" spans="1:8">
      <c r="A268" s="20" t="s">
        <v>316</v>
      </c>
      <c r="B268" s="30" t="s">
        <v>317</v>
      </c>
      <c r="C268" s="31"/>
      <c r="D268" s="30"/>
      <c r="E268" s="30"/>
      <c r="F268" s="32">
        <f>SUM(F269:F272)</f>
        <v>10309.100000000002</v>
      </c>
      <c r="G268" s="32">
        <f t="shared" ref="G268:H268" si="33">SUM(G269:G272)</f>
        <v>10251.9</v>
      </c>
      <c r="H268" s="32">
        <f t="shared" si="33"/>
        <v>10392.199999999999</v>
      </c>
    </row>
    <row r="269" spans="1:8" ht="45">
      <c r="A269" s="21" t="s">
        <v>318</v>
      </c>
      <c r="B269" s="33" t="s">
        <v>319</v>
      </c>
      <c r="C269" s="34" t="s">
        <v>14</v>
      </c>
      <c r="D269" s="33" t="s">
        <v>25</v>
      </c>
      <c r="E269" s="33" t="s">
        <v>152</v>
      </c>
      <c r="F269" s="41">
        <v>7143.7</v>
      </c>
      <c r="G269" s="41">
        <v>6913.6</v>
      </c>
      <c r="H269" s="41">
        <v>6922.2</v>
      </c>
    </row>
    <row r="270" spans="1:8" ht="60">
      <c r="A270" s="21" t="s">
        <v>320</v>
      </c>
      <c r="B270" s="33" t="s">
        <v>321</v>
      </c>
      <c r="C270" s="34" t="s">
        <v>14</v>
      </c>
      <c r="D270" s="33" t="s">
        <v>72</v>
      </c>
      <c r="E270" s="33" t="s">
        <v>73</v>
      </c>
      <c r="F270" s="46">
        <v>3079.5</v>
      </c>
      <c r="G270" s="46">
        <v>3248</v>
      </c>
      <c r="H270" s="46">
        <v>3376.3</v>
      </c>
    </row>
    <row r="271" spans="1:8" s="3" customFormat="1" ht="45">
      <c r="A271" s="21" t="s">
        <v>322</v>
      </c>
      <c r="B271" s="33" t="s">
        <v>323</v>
      </c>
      <c r="C271" s="34" t="s">
        <v>14</v>
      </c>
      <c r="D271" s="33" t="s">
        <v>25</v>
      </c>
      <c r="E271" s="33" t="s">
        <v>152</v>
      </c>
      <c r="F271" s="36">
        <v>53.2</v>
      </c>
      <c r="G271" s="36">
        <v>55.8</v>
      </c>
      <c r="H271" s="36">
        <v>57.9</v>
      </c>
    </row>
    <row r="272" spans="1:8" ht="45">
      <c r="A272" s="21" t="s">
        <v>324</v>
      </c>
      <c r="B272" s="33" t="s">
        <v>325</v>
      </c>
      <c r="C272" s="34" t="s">
        <v>14</v>
      </c>
      <c r="D272" s="33" t="s">
        <v>25</v>
      </c>
      <c r="E272" s="33" t="s">
        <v>152</v>
      </c>
      <c r="F272" s="36">
        <v>32.700000000000003</v>
      </c>
      <c r="G272" s="36">
        <v>34.5</v>
      </c>
      <c r="H272" s="36">
        <v>35.799999999999997</v>
      </c>
    </row>
    <row r="273" spans="1:8">
      <c r="A273" s="19" t="s">
        <v>438</v>
      </c>
      <c r="B273" s="27" t="s">
        <v>439</v>
      </c>
      <c r="C273" s="28"/>
      <c r="D273" s="27"/>
      <c r="E273" s="27"/>
      <c r="F273" s="29">
        <f>F274</f>
        <v>0</v>
      </c>
      <c r="G273" s="29">
        <f t="shared" ref="G273:H273" si="34">G274</f>
        <v>29939.8</v>
      </c>
      <c r="H273" s="29">
        <f t="shared" si="34"/>
        <v>0</v>
      </c>
    </row>
    <row r="274" spans="1:8">
      <c r="A274" s="20" t="s">
        <v>440</v>
      </c>
      <c r="B274" s="30" t="s">
        <v>441</v>
      </c>
      <c r="C274" s="31"/>
      <c r="D274" s="30"/>
      <c r="E274" s="30"/>
      <c r="F274" s="32">
        <f>F275</f>
        <v>0</v>
      </c>
      <c r="G274" s="32">
        <f t="shared" ref="G274:H275" si="35">G275</f>
        <v>29939.8</v>
      </c>
      <c r="H274" s="32">
        <f t="shared" si="35"/>
        <v>0</v>
      </c>
    </row>
    <row r="275" spans="1:8">
      <c r="A275" s="22" t="s">
        <v>442</v>
      </c>
      <c r="B275" s="33" t="s">
        <v>443</v>
      </c>
      <c r="C275" s="34"/>
      <c r="D275" s="33"/>
      <c r="E275" s="33"/>
      <c r="F275" s="35">
        <f>F276</f>
        <v>0</v>
      </c>
      <c r="G275" s="35">
        <f t="shared" si="35"/>
        <v>29939.8</v>
      </c>
      <c r="H275" s="35">
        <f t="shared" si="35"/>
        <v>0</v>
      </c>
    </row>
    <row r="276" spans="1:8" ht="60">
      <c r="A276" s="21" t="s">
        <v>517</v>
      </c>
      <c r="B276" s="33" t="s">
        <v>552</v>
      </c>
      <c r="C276" s="34" t="s">
        <v>56</v>
      </c>
      <c r="D276" s="33" t="s">
        <v>137</v>
      </c>
      <c r="E276" s="33" t="s">
        <v>38</v>
      </c>
      <c r="F276" s="36">
        <v>0</v>
      </c>
      <c r="G276" s="36">
        <v>29939.8</v>
      </c>
      <c r="H276" s="36">
        <v>0</v>
      </c>
    </row>
    <row r="277" spans="1:8">
      <c r="A277" s="19" t="s">
        <v>326</v>
      </c>
      <c r="B277" s="27" t="s">
        <v>327</v>
      </c>
      <c r="C277" s="28"/>
      <c r="D277" s="27"/>
      <c r="E277" s="27"/>
      <c r="F277" s="29">
        <f>F278+F282</f>
        <v>6855.9</v>
      </c>
      <c r="G277" s="29">
        <f>G278+G282</f>
        <v>6958.7</v>
      </c>
      <c r="H277" s="29">
        <f>H278+H282</f>
        <v>6971.7</v>
      </c>
    </row>
    <row r="278" spans="1:8">
      <c r="A278" s="20" t="s">
        <v>328</v>
      </c>
      <c r="B278" s="30" t="s">
        <v>329</v>
      </c>
      <c r="C278" s="31"/>
      <c r="D278" s="30"/>
      <c r="E278" s="30"/>
      <c r="F278" s="32">
        <f>SUM(F279:F281)</f>
        <v>4184.3999999999996</v>
      </c>
      <c r="G278" s="32">
        <f>SUM(G279:G281)</f>
        <v>4180.2</v>
      </c>
      <c r="H278" s="32">
        <f>SUM(H279:H281)</f>
        <v>4193.2</v>
      </c>
    </row>
    <row r="279" spans="1:8" ht="45">
      <c r="A279" s="21" t="s">
        <v>446</v>
      </c>
      <c r="B279" s="33" t="s">
        <v>447</v>
      </c>
      <c r="C279" s="34" t="s">
        <v>53</v>
      </c>
      <c r="D279" s="33" t="s">
        <v>25</v>
      </c>
      <c r="E279" s="33" t="s">
        <v>38</v>
      </c>
      <c r="F279" s="41">
        <v>3494.6</v>
      </c>
      <c r="G279" s="41">
        <v>3631.1</v>
      </c>
      <c r="H279" s="41">
        <v>3644.1</v>
      </c>
    </row>
    <row r="280" spans="1:8" ht="60">
      <c r="A280" s="21" t="s">
        <v>330</v>
      </c>
      <c r="B280" s="33" t="s">
        <v>331</v>
      </c>
      <c r="C280" s="34" t="s">
        <v>56</v>
      </c>
      <c r="D280" s="33" t="s">
        <v>25</v>
      </c>
      <c r="E280" s="33" t="s">
        <v>38</v>
      </c>
      <c r="F280" s="41">
        <v>686.8</v>
      </c>
      <c r="G280" s="41">
        <v>546.1</v>
      </c>
      <c r="H280" s="41">
        <v>546.1</v>
      </c>
    </row>
    <row r="281" spans="1:8" ht="45">
      <c r="A281" s="21" t="s">
        <v>332</v>
      </c>
      <c r="B281" s="33" t="s">
        <v>331</v>
      </c>
      <c r="C281" s="34" t="s">
        <v>58</v>
      </c>
      <c r="D281" s="33" t="s">
        <v>25</v>
      </c>
      <c r="E281" s="33" t="s">
        <v>38</v>
      </c>
      <c r="F281" s="41">
        <v>3</v>
      </c>
      <c r="G281" s="41">
        <v>3</v>
      </c>
      <c r="H281" s="41">
        <v>3</v>
      </c>
    </row>
    <row r="282" spans="1:8">
      <c r="A282" s="20" t="s">
        <v>333</v>
      </c>
      <c r="B282" s="30" t="s">
        <v>334</v>
      </c>
      <c r="C282" s="31"/>
      <c r="D282" s="30"/>
      <c r="E282" s="30"/>
      <c r="F282" s="32">
        <f>F283</f>
        <v>2671.5</v>
      </c>
      <c r="G282" s="32">
        <f t="shared" ref="G282:H282" si="36">G283</f>
        <v>2778.5</v>
      </c>
      <c r="H282" s="32">
        <f t="shared" si="36"/>
        <v>2778.5</v>
      </c>
    </row>
    <row r="283" spans="1:8" ht="45">
      <c r="A283" s="21" t="s">
        <v>393</v>
      </c>
      <c r="B283" s="33" t="s">
        <v>335</v>
      </c>
      <c r="C283" s="34" t="s">
        <v>53</v>
      </c>
      <c r="D283" s="33" t="s">
        <v>25</v>
      </c>
      <c r="E283" s="33" t="s">
        <v>16</v>
      </c>
      <c r="F283" s="41">
        <v>2671.5</v>
      </c>
      <c r="G283" s="41">
        <v>2778.5</v>
      </c>
      <c r="H283" s="41">
        <v>2778.5</v>
      </c>
    </row>
    <row r="284" spans="1:8">
      <c r="A284" s="19" t="s">
        <v>518</v>
      </c>
      <c r="B284" s="27" t="s">
        <v>519</v>
      </c>
      <c r="C284" s="28"/>
      <c r="D284" s="27"/>
      <c r="E284" s="27"/>
      <c r="F284" s="29">
        <f>F285</f>
        <v>36702.400000000001</v>
      </c>
      <c r="G284" s="29">
        <f t="shared" ref="G284:H285" si="37">G285</f>
        <v>38489.300000000003</v>
      </c>
      <c r="H284" s="29">
        <f t="shared" si="37"/>
        <v>38577.4</v>
      </c>
    </row>
    <row r="285" spans="1:8">
      <c r="A285" s="20" t="s">
        <v>520</v>
      </c>
      <c r="B285" s="30" t="s">
        <v>521</v>
      </c>
      <c r="C285" s="31"/>
      <c r="D285" s="30"/>
      <c r="E285" s="30"/>
      <c r="F285" s="32">
        <f>F286</f>
        <v>36702.400000000001</v>
      </c>
      <c r="G285" s="32">
        <f t="shared" si="37"/>
        <v>38489.300000000003</v>
      </c>
      <c r="H285" s="32">
        <f t="shared" si="37"/>
        <v>38577.4</v>
      </c>
    </row>
    <row r="286" spans="1:8" ht="45">
      <c r="A286" s="21" t="s">
        <v>522</v>
      </c>
      <c r="B286" s="33" t="s">
        <v>523</v>
      </c>
      <c r="C286" s="34" t="s">
        <v>53</v>
      </c>
      <c r="D286" s="33" t="s">
        <v>25</v>
      </c>
      <c r="E286" s="33" t="s">
        <v>28</v>
      </c>
      <c r="F286" s="41">
        <v>36702.400000000001</v>
      </c>
      <c r="G286" s="41">
        <v>38489.300000000003</v>
      </c>
      <c r="H286" s="41">
        <v>38577.4</v>
      </c>
    </row>
    <row r="287" spans="1:8">
      <c r="A287" s="19" t="s">
        <v>336</v>
      </c>
      <c r="B287" s="27" t="s">
        <v>337</v>
      </c>
      <c r="C287" s="28"/>
      <c r="D287" s="27"/>
      <c r="E287" s="27"/>
      <c r="F287" s="29">
        <f>F288+F290+F292</f>
        <v>70697.899999999994</v>
      </c>
      <c r="G287" s="29">
        <f>G288+G290+G292</f>
        <v>75849.299999999988</v>
      </c>
      <c r="H287" s="29">
        <f>H288+H290+H292</f>
        <v>26622.699999999997</v>
      </c>
    </row>
    <row r="288" spans="1:8">
      <c r="A288" s="20" t="s">
        <v>338</v>
      </c>
      <c r="B288" s="30" t="s">
        <v>339</v>
      </c>
      <c r="C288" s="31"/>
      <c r="D288" s="30"/>
      <c r="E288" s="30"/>
      <c r="F288" s="32">
        <f>F289</f>
        <v>200</v>
      </c>
      <c r="G288" s="32">
        <f t="shared" ref="G288:H288" si="38">G289</f>
        <v>200</v>
      </c>
      <c r="H288" s="32">
        <f t="shared" si="38"/>
        <v>200</v>
      </c>
    </row>
    <row r="289" spans="1:8" ht="45">
      <c r="A289" s="21" t="s">
        <v>340</v>
      </c>
      <c r="B289" s="33" t="s">
        <v>341</v>
      </c>
      <c r="C289" s="34" t="s">
        <v>342</v>
      </c>
      <c r="D289" s="33" t="s">
        <v>25</v>
      </c>
      <c r="E289" s="33" t="s">
        <v>214</v>
      </c>
      <c r="F289" s="35">
        <v>200</v>
      </c>
      <c r="G289" s="35">
        <v>200</v>
      </c>
      <c r="H289" s="35">
        <v>200</v>
      </c>
    </row>
    <row r="290" spans="1:8">
      <c r="A290" s="20" t="s">
        <v>343</v>
      </c>
      <c r="B290" s="30" t="s">
        <v>344</v>
      </c>
      <c r="C290" s="31"/>
      <c r="D290" s="30"/>
      <c r="E290" s="30"/>
      <c r="F290" s="32">
        <f>F291</f>
        <v>440.5</v>
      </c>
      <c r="G290" s="32">
        <f t="shared" ref="G290:H290" si="39">G291</f>
        <v>219</v>
      </c>
      <c r="H290" s="32">
        <f t="shared" si="39"/>
        <v>0</v>
      </c>
    </row>
    <row r="291" spans="1:8" ht="45">
      <c r="A291" s="21" t="s">
        <v>345</v>
      </c>
      <c r="B291" s="33" t="s">
        <v>346</v>
      </c>
      <c r="C291" s="34" t="s">
        <v>347</v>
      </c>
      <c r="D291" s="33" t="s">
        <v>152</v>
      </c>
      <c r="E291" s="33" t="s">
        <v>25</v>
      </c>
      <c r="F291" s="41">
        <v>440.5</v>
      </c>
      <c r="G291" s="41">
        <v>219</v>
      </c>
      <c r="H291" s="41">
        <v>0</v>
      </c>
    </row>
    <row r="292" spans="1:8">
      <c r="A292" s="20" t="s">
        <v>348</v>
      </c>
      <c r="B292" s="30" t="s">
        <v>349</v>
      </c>
      <c r="C292" s="31"/>
      <c r="D292" s="30"/>
      <c r="E292" s="30"/>
      <c r="F292" s="32">
        <f>SUM(F293:F312)</f>
        <v>70057.399999999994</v>
      </c>
      <c r="G292" s="32">
        <f t="shared" ref="G292:H292" si="40">SUM(G293:G312)</f>
        <v>75430.299999999988</v>
      </c>
      <c r="H292" s="32">
        <f t="shared" si="40"/>
        <v>26422.699999999997</v>
      </c>
    </row>
    <row r="293" spans="1:8" ht="30">
      <c r="A293" s="21" t="s">
        <v>350</v>
      </c>
      <c r="B293" s="33" t="s">
        <v>351</v>
      </c>
      <c r="C293" s="34" t="s">
        <v>58</v>
      </c>
      <c r="D293" s="33" t="s">
        <v>25</v>
      </c>
      <c r="E293" s="33" t="s">
        <v>152</v>
      </c>
      <c r="F293" s="42">
        <v>385.6</v>
      </c>
      <c r="G293" s="42">
        <v>385.6</v>
      </c>
      <c r="H293" s="42">
        <v>385.6</v>
      </c>
    </row>
    <row r="294" spans="1:8" ht="30">
      <c r="A294" s="21" t="s">
        <v>481</v>
      </c>
      <c r="B294" s="33" t="s">
        <v>480</v>
      </c>
      <c r="C294" s="34" t="s">
        <v>58</v>
      </c>
      <c r="D294" s="33" t="s">
        <v>25</v>
      </c>
      <c r="E294" s="33" t="s">
        <v>152</v>
      </c>
      <c r="F294" s="47">
        <v>100</v>
      </c>
      <c r="G294" s="47">
        <v>0</v>
      </c>
      <c r="H294" s="47">
        <v>0</v>
      </c>
    </row>
    <row r="295" spans="1:8" ht="45">
      <c r="A295" s="21" t="s">
        <v>352</v>
      </c>
      <c r="B295" s="33" t="s">
        <v>353</v>
      </c>
      <c r="C295" s="34" t="s">
        <v>53</v>
      </c>
      <c r="D295" s="33" t="s">
        <v>16</v>
      </c>
      <c r="E295" s="33" t="s">
        <v>38</v>
      </c>
      <c r="F295" s="36">
        <v>2282.1</v>
      </c>
      <c r="G295" s="36">
        <v>2343.9</v>
      </c>
      <c r="H295" s="36">
        <v>0</v>
      </c>
    </row>
    <row r="296" spans="1:8" ht="45">
      <c r="A296" s="21" t="s">
        <v>354</v>
      </c>
      <c r="B296" s="33" t="s">
        <v>355</v>
      </c>
      <c r="C296" s="34" t="s">
        <v>56</v>
      </c>
      <c r="D296" s="33" t="s">
        <v>25</v>
      </c>
      <c r="E296" s="33" t="s">
        <v>137</v>
      </c>
      <c r="F296" s="37">
        <v>15.8</v>
      </c>
      <c r="G296" s="37">
        <v>14.1</v>
      </c>
      <c r="H296" s="37">
        <v>0</v>
      </c>
    </row>
    <row r="297" spans="1:8" ht="45">
      <c r="A297" s="21" t="s">
        <v>356</v>
      </c>
      <c r="B297" s="33" t="s">
        <v>357</v>
      </c>
      <c r="C297" s="34" t="s">
        <v>81</v>
      </c>
      <c r="D297" s="33" t="s">
        <v>72</v>
      </c>
      <c r="E297" s="33" t="s">
        <v>38</v>
      </c>
      <c r="F297" s="36">
        <v>47742</v>
      </c>
      <c r="G297" s="36">
        <v>58492.4</v>
      </c>
      <c r="H297" s="36">
        <v>0</v>
      </c>
    </row>
    <row r="298" spans="1:8" ht="45">
      <c r="A298" s="21" t="s">
        <v>358</v>
      </c>
      <c r="B298" s="33" t="s">
        <v>359</v>
      </c>
      <c r="C298" s="34" t="s">
        <v>53</v>
      </c>
      <c r="D298" s="33" t="s">
        <v>25</v>
      </c>
      <c r="E298" s="33" t="s">
        <v>152</v>
      </c>
      <c r="F298" s="38">
        <v>1895.7</v>
      </c>
      <c r="G298" s="38">
        <v>1984.2</v>
      </c>
      <c r="H298" s="38">
        <v>0</v>
      </c>
    </row>
    <row r="299" spans="1:8" ht="45">
      <c r="A299" s="21" t="s">
        <v>360</v>
      </c>
      <c r="B299" s="33" t="s">
        <v>359</v>
      </c>
      <c r="C299" s="34" t="s">
        <v>56</v>
      </c>
      <c r="D299" s="33" t="s">
        <v>25</v>
      </c>
      <c r="E299" s="33" t="s">
        <v>152</v>
      </c>
      <c r="F299" s="38">
        <v>266.2</v>
      </c>
      <c r="G299" s="38">
        <v>266.2</v>
      </c>
      <c r="H299" s="38">
        <v>0</v>
      </c>
    </row>
    <row r="300" spans="1:8" ht="30">
      <c r="A300" s="21" t="s">
        <v>537</v>
      </c>
      <c r="B300" s="33" t="s">
        <v>538</v>
      </c>
      <c r="C300" s="34" t="s">
        <v>53</v>
      </c>
      <c r="D300" s="33" t="s">
        <v>25</v>
      </c>
      <c r="E300" s="33" t="s">
        <v>152</v>
      </c>
      <c r="F300" s="38">
        <v>724.4</v>
      </c>
      <c r="G300" s="38">
        <v>0</v>
      </c>
      <c r="H300" s="38">
        <v>0</v>
      </c>
    </row>
    <row r="301" spans="1:8" ht="45">
      <c r="A301" s="21" t="s">
        <v>361</v>
      </c>
      <c r="B301" s="33" t="s">
        <v>362</v>
      </c>
      <c r="C301" s="34" t="s">
        <v>53</v>
      </c>
      <c r="D301" s="33" t="s">
        <v>25</v>
      </c>
      <c r="E301" s="33" t="s">
        <v>152</v>
      </c>
      <c r="F301" s="36">
        <v>246.4</v>
      </c>
      <c r="G301" s="36">
        <v>246.4</v>
      </c>
      <c r="H301" s="36">
        <v>246.4</v>
      </c>
    </row>
    <row r="302" spans="1:8" ht="45">
      <c r="A302" s="21" t="s">
        <v>363</v>
      </c>
      <c r="B302" s="33" t="s">
        <v>362</v>
      </c>
      <c r="C302" s="34" t="s">
        <v>56</v>
      </c>
      <c r="D302" s="33" t="s">
        <v>25</v>
      </c>
      <c r="E302" s="33" t="s">
        <v>152</v>
      </c>
      <c r="F302" s="36">
        <v>20.3</v>
      </c>
      <c r="G302" s="36">
        <v>20.3</v>
      </c>
      <c r="H302" s="36">
        <v>20.3</v>
      </c>
    </row>
    <row r="303" spans="1:8" ht="45">
      <c r="A303" s="21" t="s">
        <v>364</v>
      </c>
      <c r="B303" s="33" t="s">
        <v>365</v>
      </c>
      <c r="C303" s="34" t="s">
        <v>53</v>
      </c>
      <c r="D303" s="33" t="s">
        <v>25</v>
      </c>
      <c r="E303" s="33" t="s">
        <v>28</v>
      </c>
      <c r="F303" s="36">
        <v>661.5</v>
      </c>
      <c r="G303" s="36">
        <v>698.2</v>
      </c>
      <c r="H303" s="36">
        <v>726.2</v>
      </c>
    </row>
    <row r="304" spans="1:8" ht="45">
      <c r="A304" s="21" t="s">
        <v>366</v>
      </c>
      <c r="B304" s="33" t="s">
        <v>365</v>
      </c>
      <c r="C304" s="34" t="s">
        <v>56</v>
      </c>
      <c r="D304" s="33" t="s">
        <v>25</v>
      </c>
      <c r="E304" s="33" t="s">
        <v>28</v>
      </c>
      <c r="F304" s="36">
        <v>26</v>
      </c>
      <c r="G304" s="36">
        <v>26</v>
      </c>
      <c r="H304" s="36">
        <v>26</v>
      </c>
    </row>
    <row r="305" spans="1:8" ht="45">
      <c r="A305" s="21" t="s">
        <v>367</v>
      </c>
      <c r="B305" s="33" t="s">
        <v>368</v>
      </c>
      <c r="C305" s="34" t="s">
        <v>53</v>
      </c>
      <c r="D305" s="33" t="s">
        <v>25</v>
      </c>
      <c r="E305" s="33" t="s">
        <v>28</v>
      </c>
      <c r="F305" s="36">
        <v>661.5</v>
      </c>
      <c r="G305" s="36">
        <v>698.2</v>
      </c>
      <c r="H305" s="36">
        <v>726.2</v>
      </c>
    </row>
    <row r="306" spans="1:8" ht="45">
      <c r="A306" s="21" t="s">
        <v>369</v>
      </c>
      <c r="B306" s="33" t="s">
        <v>368</v>
      </c>
      <c r="C306" s="34" t="s">
        <v>56</v>
      </c>
      <c r="D306" s="33" t="s">
        <v>25</v>
      </c>
      <c r="E306" s="33" t="s">
        <v>28</v>
      </c>
      <c r="F306" s="36">
        <v>20</v>
      </c>
      <c r="G306" s="36">
        <v>20</v>
      </c>
      <c r="H306" s="36">
        <v>20</v>
      </c>
    </row>
    <row r="307" spans="1:8" ht="60">
      <c r="A307" s="21" t="s">
        <v>370</v>
      </c>
      <c r="B307" s="33" t="s">
        <v>371</v>
      </c>
      <c r="C307" s="34" t="s">
        <v>56</v>
      </c>
      <c r="D307" s="33" t="s">
        <v>25</v>
      </c>
      <c r="E307" s="33" t="s">
        <v>28</v>
      </c>
      <c r="F307" s="37">
        <v>0.4</v>
      </c>
      <c r="G307" s="37">
        <v>0.4</v>
      </c>
      <c r="H307" s="37">
        <v>0.4</v>
      </c>
    </row>
    <row r="308" spans="1:8" ht="60">
      <c r="A308" s="21" t="s">
        <v>373</v>
      </c>
      <c r="B308" s="33" t="s">
        <v>372</v>
      </c>
      <c r="C308" s="34" t="s">
        <v>374</v>
      </c>
      <c r="D308" s="33" t="s">
        <v>25</v>
      </c>
      <c r="E308" s="33" t="s">
        <v>152</v>
      </c>
      <c r="F308" s="42">
        <v>228.2</v>
      </c>
      <c r="G308" s="42">
        <v>0</v>
      </c>
      <c r="H308" s="42">
        <v>0</v>
      </c>
    </row>
    <row r="309" spans="1:8" ht="60">
      <c r="A309" s="23" t="s">
        <v>561</v>
      </c>
      <c r="B309" s="33" t="s">
        <v>372</v>
      </c>
      <c r="C309" s="34">
        <v>240</v>
      </c>
      <c r="D309" s="33" t="s">
        <v>137</v>
      </c>
      <c r="E309" s="33" t="s">
        <v>38</v>
      </c>
      <c r="F309" s="35">
        <v>1211.4000000000001</v>
      </c>
      <c r="G309" s="35">
        <v>0</v>
      </c>
      <c r="H309" s="35">
        <v>0</v>
      </c>
    </row>
    <row r="310" spans="1:8" ht="30">
      <c r="A310" s="21" t="s">
        <v>375</v>
      </c>
      <c r="B310" s="33" t="s">
        <v>376</v>
      </c>
      <c r="C310" s="34" t="s">
        <v>377</v>
      </c>
      <c r="D310" s="33" t="s">
        <v>25</v>
      </c>
      <c r="E310" s="33" t="s">
        <v>152</v>
      </c>
      <c r="F310" s="41">
        <v>0</v>
      </c>
      <c r="G310" s="41">
        <v>10234.4</v>
      </c>
      <c r="H310" s="41">
        <v>20073.8</v>
      </c>
    </row>
    <row r="311" spans="1:8" ht="30">
      <c r="A311" s="21" t="s">
        <v>487</v>
      </c>
      <c r="B311" s="33" t="s">
        <v>508</v>
      </c>
      <c r="C311" s="34" t="s">
        <v>377</v>
      </c>
      <c r="D311" s="33" t="s">
        <v>25</v>
      </c>
      <c r="E311" s="33" t="s">
        <v>37</v>
      </c>
      <c r="F311" s="41">
        <v>0</v>
      </c>
      <c r="G311" s="41">
        <v>0</v>
      </c>
      <c r="H311" s="41">
        <v>4197.8</v>
      </c>
    </row>
    <row r="312" spans="1:8" ht="30">
      <c r="A312" s="23" t="s">
        <v>550</v>
      </c>
      <c r="B312" s="33" t="s">
        <v>551</v>
      </c>
      <c r="C312" s="34">
        <v>870</v>
      </c>
      <c r="D312" s="33" t="s">
        <v>25</v>
      </c>
      <c r="E312" s="33" t="s">
        <v>152</v>
      </c>
      <c r="F312" s="35">
        <v>13569.9</v>
      </c>
      <c r="G312" s="35">
        <v>0</v>
      </c>
      <c r="H312" s="35">
        <v>0</v>
      </c>
    </row>
  </sheetData>
  <mergeCells count="9">
    <mergeCell ref="D1:H1"/>
    <mergeCell ref="A2:H2"/>
    <mergeCell ref="A4:A5"/>
    <mergeCell ref="B4:B5"/>
    <mergeCell ref="C4:C5"/>
    <mergeCell ref="D4:D5"/>
    <mergeCell ref="E4:E5"/>
    <mergeCell ref="F4:F5"/>
    <mergeCell ref="G4:H4"/>
  </mergeCells>
  <pageMargins left="0.31496062992125984" right="0.19685039370078741" top="0.31496062992125984" bottom="0.39370078740157483" header="0.19685039370078741" footer="0.31496062992125984"/>
  <pageSetup paperSize="8" scale="80"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года</vt:lpstr>
      <vt:lpstr>'Все года'!Заголовки_для_печати</vt:lpstr>
      <vt:lpstr>'Все года'!Область_печати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rep:2.46.2.81</dc:description>
  <cp:lastModifiedBy>Ольга Александровна Давыдова</cp:lastModifiedBy>
  <cp:lastPrinted>2022-10-21T07:26:11Z</cp:lastPrinted>
  <dcterms:created xsi:type="dcterms:W3CDTF">2018-12-25T11:35:54Z</dcterms:created>
  <dcterms:modified xsi:type="dcterms:W3CDTF">2022-11-08T14:17:59Z</dcterms:modified>
</cp:coreProperties>
</file>