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85" yWindow="525" windowWidth="18810" windowHeight="11190"/>
  </bookViews>
  <sheets>
    <sheet name="Все года" sheetId="1" r:id="rId1"/>
  </sheets>
  <definedNames>
    <definedName name="_xlnm._FilterDatabase" localSheetId="0" hidden="1">'Все года'!$A$6:$AE$293</definedName>
    <definedName name="_xlnm.Print_Titles" localSheetId="0">'Все года'!$4:$6</definedName>
    <definedName name="_xlnm.Print_Area" localSheetId="0">'Все года'!$A$1:$H$293</definedName>
  </definedNames>
  <calcPr calcId="124519"/>
</workbook>
</file>

<file path=xl/calcChain.xml><?xml version="1.0" encoding="utf-8"?>
<calcChain xmlns="http://schemas.openxmlformats.org/spreadsheetml/2006/main">
  <c r="G295" i="1"/>
  <c r="H295"/>
  <c r="F295"/>
  <c r="G113"/>
  <c r="H113"/>
  <c r="F113"/>
  <c r="F80"/>
  <c r="G35"/>
  <c r="H35"/>
  <c r="F35"/>
  <c r="G9" l="1"/>
  <c r="H9"/>
  <c r="F9"/>
  <c r="G11"/>
  <c r="H11"/>
  <c r="F11"/>
  <c r="G33"/>
  <c r="H33"/>
  <c r="F33"/>
  <c r="G31"/>
  <c r="H31"/>
  <c r="F31"/>
  <c r="G28"/>
  <c r="H28"/>
  <c r="F28"/>
  <c r="G26"/>
  <c r="H26"/>
  <c r="F26"/>
  <c r="G15"/>
  <c r="H15"/>
  <c r="F15"/>
  <c r="G73"/>
  <c r="G72" s="1"/>
  <c r="H73"/>
  <c r="H72" s="1"/>
  <c r="F73"/>
  <c r="F72" s="1"/>
  <c r="G80"/>
  <c r="H80"/>
  <c r="G76"/>
  <c r="H76"/>
  <c r="F76"/>
  <c r="G89"/>
  <c r="G88" s="1"/>
  <c r="H89"/>
  <c r="H88" s="1"/>
  <c r="F89"/>
  <c r="F88" s="1"/>
  <c r="G132"/>
  <c r="H132"/>
  <c r="F132"/>
  <c r="G122"/>
  <c r="H122"/>
  <c r="F122"/>
  <c r="G120"/>
  <c r="H120"/>
  <c r="F120"/>
  <c r="G116"/>
  <c r="H116"/>
  <c r="F116"/>
  <c r="G138"/>
  <c r="G137" s="1"/>
  <c r="H138"/>
  <c r="H137" s="1"/>
  <c r="F138"/>
  <c r="F137" s="1"/>
  <c r="G142"/>
  <c r="H142"/>
  <c r="F142"/>
  <c r="G150"/>
  <c r="H150"/>
  <c r="F150"/>
  <c r="G169"/>
  <c r="H169"/>
  <c r="F169"/>
  <c r="G177"/>
  <c r="H177"/>
  <c r="F177"/>
  <c r="G184"/>
  <c r="H184"/>
  <c r="F184"/>
  <c r="G211"/>
  <c r="H211"/>
  <c r="F211"/>
  <c r="G198"/>
  <c r="H198"/>
  <c r="F198"/>
  <c r="G219"/>
  <c r="G218" s="1"/>
  <c r="H219"/>
  <c r="H218" s="1"/>
  <c r="F219"/>
  <c r="F218" s="1"/>
  <c r="G226"/>
  <c r="H226"/>
  <c r="F226"/>
  <c r="G229"/>
  <c r="H229"/>
  <c r="F229"/>
  <c r="G233"/>
  <c r="H233"/>
  <c r="F233"/>
  <c r="G251"/>
  <c r="H251"/>
  <c r="F251"/>
  <c r="G272"/>
  <c r="H272"/>
  <c r="F272"/>
  <c r="G282"/>
  <c r="H282"/>
  <c r="F282"/>
  <c r="G287"/>
  <c r="H287"/>
  <c r="F287"/>
  <c r="G289"/>
  <c r="H289"/>
  <c r="F289"/>
  <c r="G292"/>
  <c r="G291" s="1"/>
  <c r="H292"/>
  <c r="H291" s="1"/>
  <c r="F292"/>
  <c r="F291" s="1"/>
  <c r="F197" l="1"/>
  <c r="H75"/>
  <c r="H197"/>
  <c r="G75"/>
  <c r="F281"/>
  <c r="G197"/>
  <c r="G281"/>
  <c r="G8"/>
  <c r="F225"/>
  <c r="F75"/>
  <c r="H281"/>
  <c r="H8"/>
  <c r="G225"/>
  <c r="H225"/>
  <c r="G141"/>
  <c r="F141"/>
  <c r="H141"/>
  <c r="F8"/>
  <c r="H115"/>
  <c r="G115"/>
  <c r="F115"/>
  <c r="H7" l="1"/>
  <c r="G7"/>
  <c r="F7"/>
</calcChain>
</file>

<file path=xl/comments1.xml><?xml version="1.0" encoding="utf-8"?>
<comments xmlns="http://schemas.openxmlformats.org/spreadsheetml/2006/main">
  <authors>
    <author>Ольга Александровна Давыдова</author>
  </authors>
  <commentList>
    <comment ref="G64" authorId="0">
      <text>
        <r>
          <rPr>
            <b/>
            <sz val="9"/>
            <color indexed="81"/>
            <rFont val="Tahoma"/>
            <family val="2"/>
            <charset val="204"/>
          </rPr>
          <t>Ольга Александровна Давыдова:</t>
        </r>
        <r>
          <rPr>
            <sz val="9"/>
            <color indexed="81"/>
            <rFont val="Tahoma"/>
            <family val="2"/>
            <charset val="204"/>
          </rPr>
          <t xml:space="preserve">
</t>
        </r>
      </text>
    </comment>
    <comment ref="H64" authorId="0">
      <text>
        <r>
          <rPr>
            <b/>
            <sz val="9"/>
            <color indexed="81"/>
            <rFont val="Tahoma"/>
            <family val="2"/>
            <charset val="204"/>
          </rPr>
          <t>Ольга Александровна Давыдова:</t>
        </r>
        <r>
          <rPr>
            <sz val="9"/>
            <color indexed="81"/>
            <rFont val="Tahoma"/>
            <family val="2"/>
            <charset val="204"/>
          </rPr>
          <t xml:space="preserve">
</t>
        </r>
      </text>
    </comment>
  </commentList>
</comments>
</file>

<file path=xl/sharedStrings.xml><?xml version="1.0" encoding="utf-8"?>
<sst xmlns="http://schemas.openxmlformats.org/spreadsheetml/2006/main" count="1353" uniqueCount="493">
  <si>
    <t xml:space="preserve"> (тыс. руб.)</t>
  </si>
  <si>
    <t>Раздел</t>
  </si>
  <si>
    <t>Подраздел</t>
  </si>
  <si>
    <t>Целевая статья</t>
  </si>
  <si>
    <t>Вид расходов</t>
  </si>
  <si>
    <t>Рз</t>
  </si>
  <si>
    <t>ПР</t>
  </si>
  <si>
    <t>ЦСР</t>
  </si>
  <si>
    <t>ВР</t>
  </si>
  <si>
    <t>Плановый период</t>
  </si>
  <si>
    <t>Наименование</t>
  </si>
  <si>
    <t>Всего</t>
  </si>
  <si>
    <t>ОБЩЕГОСУДАРСТВЕННЫЕ ВОПРОСЫ</t>
  </si>
  <si>
    <t>01</t>
  </si>
  <si>
    <t>00</t>
  </si>
  <si>
    <t>Функционирование высшего должностного лица субъекта Российской Федерации и муниципального образования</t>
  </si>
  <si>
    <t>02</t>
  </si>
  <si>
    <t>97.3.00.00110</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</si>
  <si>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</si>
  <si>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</si>
  <si>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</si>
  <si>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по непрограммному направлению расходов "Обеспечение деятельности Донецкой городской Думы" в рамках непрограммного направления деятельности "Обеспечение функционирования Председателя городской Думы – главы города Донецка и обеспечение деятельности Донецкой городской Думы" (Иные закупки товаров, работ и услуг для обеспечения государственных (муниципальных) нужд)</t>
  </si>
  <si>
    <t>97.2.00.00190</t>
  </si>
  <si>
    <t>240</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</si>
  <si>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по непрограммному направлению расходов "Обеспечение деятельности Донецкой городской Думы" в рамках непрограммного направления деятельности "Обеспечение функционирования Председателя городской Думы – главы города Донецка и обеспечение деятельности Донецкой городской Думы" (Уплата налогов, сборов и иных платежей)</t>
  </si>
  <si>
    <t>850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</si>
  <si>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</si>
  <si>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</si>
  <si>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Проведение конкурсных мероприятий на звание "Лучший муниципальный служащий города Донецка" в рамках подпрограммы "Развитие муниципального управления и муниципальной службы в муниципальном образовании "Город Донецк", дополнительное профессиональное образования лиц, занятых в системе местного самоуправления" муниципальной программы "Местное самоуправление" (Расходы на выплаты персоналу государственных (муниципальных) органов)</t>
  </si>
  <si>
    <t>16.1.00.23650</t>
  </si>
  <si>
    <t>16.3.00.00190</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</si>
  <si>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(Иные закупки товаров, работ и услуг для обеспечения государственных (муниципальных) нужд)</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</si>
  <si>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(Уплата налогов, сборов и иных платежей)</t>
  </si>
  <si>
    <t>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(Расходы на выплаты персоналу государственных (муниципальных) органов)</t>
  </si>
  <si>
    <t>99.9.00.72360</t>
  </si>
  <si>
    <t>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(Иные закупки товаров, работ и услуг для обеспечения государственных (муниципальных) нужд)</t>
  </si>
  <si>
    <t>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(Расходы на выплаты персоналу государственных (муниципальных) органов)</t>
  </si>
  <si>
    <t>99.9.00.72370</t>
  </si>
  <si>
    <t>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(Иные закупки товаров, работ и услуг для обеспечения государственных (муниципальных) нужд)</t>
  </si>
  <si>
    <t>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(Иные закупки товаров, работ и услуг для обеспечения государственных (муниципальных) нужд)</t>
  </si>
  <si>
    <t>99.9.00.72390</t>
  </si>
  <si>
    <t>Судебная система</t>
  </si>
  <si>
    <t>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</si>
  <si>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(Иные закупки товаров, работ и услуг для обеспечения государственных (муниципальных) нужд)</t>
  </si>
  <si>
    <t>99.9.00.51200</t>
  </si>
  <si>
    <t>Обеспечение деятельности финансовых, налоговых и таможенных органов и органов финансового (финансово-бюджетного) надзора</t>
  </si>
  <si>
    <t>06</t>
  </si>
  <si>
    <t>Расходы на выплаты по оплате труда работников органов местного самоуправления и отраслевых (функциональных) органов администрации города Донецка в рамках подпрограммы "Нормативно-методическое обеспечение и организация бюджетного процесса" муниципальной программы "Управление муниципальными финансами" (Расходы на выплаты персоналу государственных (муниципальных) органов)</t>
  </si>
  <si>
    <t>18.2.00.00110</t>
  </si>
  <si>
    <t>18.2.00.00190</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</si>
  <si>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"Нормативно-методическое обеспечение и организация бюджетного процесса" муниципальной программы "Управление муниципальными финансами" (Иные закупки товаров, работ и услуг для обеспечения государственных (муниципальных) нужд)</t>
  </si>
  <si>
    <t>07</t>
  </si>
  <si>
    <t>880</t>
  </si>
  <si>
    <t>Резервные фонды</t>
  </si>
  <si>
    <t>11</t>
  </si>
  <si>
    <t>Резервный фонд Администрации города Донецка по непрограммному направлению расходов "Финансовое обеспечение непредвиденных расходов муниципального образования "Город Донецк"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(Резервные средства)</t>
  </si>
  <si>
    <t>99.1.00.91100</t>
  </si>
  <si>
    <t>870</t>
  </si>
  <si>
    <t>Другие общегосударственные вопросы</t>
  </si>
  <si>
    <t>13</t>
  </si>
  <si>
    <t>Разработка и размещение социальной рекламной продукции антикоррупционной направленности в рамках подпрограммы "Противодействие коррупции в муниципальном образовании "Город Донецк" муниципальной программы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</si>
  <si>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08.1.00.23220</t>
  </si>
  <si>
    <t>630</t>
  </si>
  <si>
    <t>Расходы на обеспечение деятельности (оказание услуг) муниципальных учреждений города Донецка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(Расходы на выплаты персоналу государственных (муниципальных) органов)</t>
  </si>
  <si>
    <t>16.3.00.00590</t>
  </si>
  <si>
    <t>Расходы на обеспечение деятельности (оказание услуг) муниципальных учреждений города Донецка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(Иные закупки товаров, работ и услуг для обеспечения государственных (муниципальных) нужд)</t>
  </si>
  <si>
    <t>Расходы на обеспечение деятельности (оказание услуг) муниципальных учреждений города Донецка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(Уплата налогов, сборов и иных платежей)</t>
  </si>
  <si>
    <t>Расходы по уплате платежей в форме членских взносов в ассоциацию "Совет муниципальных образований Ростовской области"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(Уплата налогов, сборов и иных платежей)</t>
  </si>
  <si>
    <t>16.3.00.24250</t>
  </si>
  <si>
    <t>Реализация иных направлений расходов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(Расходы на выплаты персоналу государственных (муниципальных) органов)</t>
  </si>
  <si>
    <t>16.3.00.99990</t>
  </si>
  <si>
    <t>Реализация иных направлений расходов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(Иные закупки товаров, работ и услуг для обеспечения государственных (муниципальных) нужд)</t>
  </si>
  <si>
    <t>Обеспечение исполнения членами казачьих обществ обязательств по оказанию содействия органам местного самоуправления в осуществлении задач и функций, предусмотренных договорами, заключенными в соответствии с Областным законом от 29 сентября 1999 года № 47-ЗС "О казачьих дружинах в Ростовской области" в рамках подпрограммы "Реализация государственной политики в отношении казачества в муниципальном образовании "Город Донецк" муниципальной программы муниципального образования "Город Донецк" "Поддержка казачьих обществ" (Субсидии некоммерческим организациям (за исключением государственных (муниципальных) учреждений))</t>
  </si>
  <si>
    <t>17.1.00.71040</t>
  </si>
  <si>
    <t>Расходы на выплаты по оплате труда работников органов местного самоуправления и отраслевых (функциональных) органов администрации города Донецка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(Расходы на выплаты персоналу государственных (муниципальных) органов)</t>
  </si>
  <si>
    <t>19.1.00.00110</t>
  </si>
  <si>
    <t>Изготовление технической документации на объекты муниципального имущества (технические и межевые планы), с целью проведения государственной регистрации прав на них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</si>
  <si>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19.1.00.23710</t>
  </si>
  <si>
    <t>Проведение мероприятий по приватизации имущества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</si>
  <si>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19.1.00.23720</t>
  </si>
  <si>
    <t>Предоставление в аренду муниципального имущества (за исключением земельных участков)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</si>
  <si>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19.1.00.23730</t>
  </si>
  <si>
    <t>Предоставление земельных участков (право аренды) из земель, находящихся в собственности муниципального образования "Город Донецк" и государственная собственность на которые не разграничена по результатам торгов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</si>
  <si>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19.1.00.23740</t>
  </si>
  <si>
    <t>Предоставление земельных участков (право собственности) из земель, находящихся в собственности муниципального образования "Город Донецк" и государственная собственность на которые не разграничена по результатам торгов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</si>
  <si>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19.1.00.23750</t>
  </si>
  <si>
    <t>Формирование земельных участков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</si>
  <si>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19.1.00.23760</t>
  </si>
  <si>
    <t>Информационное обеспечение деятельности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</si>
  <si>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19.1.00.23770</t>
  </si>
  <si>
    <t>Проведения мероприятий в сфере обеспечения и сопровождения информационно-коммуникационных технологий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</si>
  <si>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19.1.00.23790</t>
  </si>
  <si>
    <t>Уплата налогов и сборов за имущество, находящееся в муниципальной собственности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(Уплата налогов, сборов и иных платежей)</t>
  </si>
  <si>
    <t>19.1.00.23800</t>
  </si>
  <si>
    <t>Расходы на обеспечение деятельности (оказание услуг) муниципальных учреждений города Донецка в рамках подпрограммы "Содержание и обеспечение деятельности многофункционального центра по улучшению качества предоставления муниципальных услуг" муниципальной программы "Развитие системы предоставления государственных и муниципальных услуг в муниципальном образовании "Город Донецк" (Субсидии бюджетным учреждениям)</t>
  </si>
  <si>
    <t>20.1.00.00590</t>
  </si>
  <si>
    <t>610</t>
  </si>
  <si>
    <t>Реализация принципа экстерриториальности при предоставлении государственных и муниципальных услуг в рамках подпрограммы "Содержание и обеспечение деятельности многофункционального центра по улучшению качества предоставления муниципальных услуг" муниципальной программы "Развитие системы предоставления государственных и муниципальных услуг в муниципальном образовании "Город Донецк" (Субсидии бюджетным учреждениям)</t>
  </si>
  <si>
    <t>20.1.00.S3600</t>
  </si>
  <si>
    <t>Организация предоставления областных услуг на базе многофункциональных центров предоставления государственных и муниципальных услуг в рамках подпрограммы "Содержание и обеспечение деятельности многофункционального центра по улучшению качества предоставления муниципальных услуг" муниципальной программы "Развитие системы предоставления государственных и муниципальных услуг в муниципальном образовании "Город Донецк" (Субсидии бюджетным учреждениям)</t>
  </si>
  <si>
    <t>20.1.00.S4020</t>
  </si>
  <si>
    <t>Мероприятия по уплате налогов и сборов за объекты муниципальной собственности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(Уплата налогов, сборов и иных платежей)</t>
  </si>
  <si>
    <t>99.9.00.25100</t>
  </si>
  <si>
    <t>Осуществление полномочий по государственной регистрации актов гражданского состояния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(Расходы на выплаты персоналу государственных (муниципальных) органов)</t>
  </si>
  <si>
    <t>99.9.00.59310</t>
  </si>
  <si>
    <t>Осуществление полномочий по государственной регистрации актов гражданского состояния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(Иные закупки товаров, работ и услуг для обеспечения государственных (муниципальных) нужд)</t>
  </si>
  <si>
    <t>Осуществление полномочий по хранению, комплектованию,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(Расходы на выплаты персоналу государственных (муниципальных) органов)</t>
  </si>
  <si>
    <t>99.9.00.72350</t>
  </si>
  <si>
    <t>Осуществление полномочий по хранению, комплектованию,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(Иные закупки товаров, работ и услуг для обеспечения государственных (муниципальных) нужд)</t>
  </si>
  <si>
    <t>Исполнение судебных актов по искам к муниципальному образованию "Город Донецк" о возмещении вреда, причиненного незаконными действиями (бездействием) органов местного самоуправления и отраслевых (функциональных) органов администрации города Донецка либо их должностных лиц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(Исполнение судебных актов)</t>
  </si>
  <si>
    <t>99.9.00.91120</t>
  </si>
  <si>
    <t>830</t>
  </si>
  <si>
    <t>Условно утвержденные расходы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(Специальные расходы)</t>
  </si>
  <si>
    <t>99.9.00.91130</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</si>
  <si>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</si>
  <si>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</si>
  <si>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(Расходы на выплаты персоналу государственных (муниципальных) органов)</t>
  </si>
  <si>
    <t>99.9.00.51180</t>
  </si>
  <si>
    <t>НАЦИОНАЛЬНАЯ БЕЗОПАСНОСТЬ И ПРАВООХРАНИТЕЛЬНАЯ ДЕЯТЕЛЬНОСТЬ</t>
  </si>
  <si>
    <t>09</t>
  </si>
  <si>
    <t>Содержание и оплата услуг аварийно-спасательного формирования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</si>
  <si>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09.2.00.23320</t>
  </si>
  <si>
    <t>Расходы на обеспечение деятельности (оказание услуг) муниципальных учреждений города Донецка в рамках подпрограммы "Создание и содержание системы обеспечения вызова экстренных оперативных служб по единому номеру "112"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(Расходы на выплаты персоналу государственных (муниципальных) органов)</t>
  </si>
  <si>
    <t>09.4.00.00590</t>
  </si>
  <si>
    <t>Расходы на обеспечение деятельности (оказание услуг) муниципальных учреждений города Донецка в рамках подпрограммы "Создание и содержание системы обеспечения вызова экстренных оперативных служб по единому номеру "112"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</si>
  <si>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10</t>
  </si>
  <si>
    <t>Мероприятия по техническому обслуживанию противопожарной сигнализации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</si>
  <si>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09.1.00.23260</t>
  </si>
  <si>
    <t>Мероприятия по техническому обслуживанию противопожарной сигнализации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(Субсидии бюджетным учреждениям)</t>
  </si>
  <si>
    <t>09.1.00.23270</t>
  </si>
  <si>
    <t>НАЦИОНАЛЬНАЯ ЭКОНОМИКА</t>
  </si>
  <si>
    <t>Дорожное хозяйство (дорожные фонды)</t>
  </si>
  <si>
    <t>410</t>
  </si>
  <si>
    <t>Содержание автомобильных дорог: устранение деформаций и повреждений дорожного покрытия, восстановление сцепных свойств в местах выпотевания битума, заливка трещин на асфальтобетонных покрытиях, восстановление деформационных швов покрытия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</si>
  <si>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14.1.00.23890</t>
  </si>
  <si>
    <t>810</t>
  </si>
  <si>
    <t>ЖИЛИЩНО-КОММУНАЛЬНОЕ ХОЗЯЙСТВО</t>
  </si>
  <si>
    <t>Жилищное хозяйство</t>
  </si>
  <si>
    <t>06.2.00.S3160</t>
  </si>
  <si>
    <t>Уплата взносов за муниципальный жилищный фонд на проведение капитального ремонта общего имущества в многоквартирных домах в соответствии с Жилищным кодексом Российской Федерации и областным законом от 11.06.2013 №1101-ЗС "О капитальном ремонте общего имущества в многоквартирных домах на территории Ростовской области" в рамках подпрограммы "Развитие жилищного хозяйства в муниципальном образовании "Город Донецк" муниципальной программы "Обеспечение качественными жилищно-коммунальными услугами населения муниципального образования "Город Донецк" и энергоэффективность" (Иные закупки товаров, работ и услуг для обеспечения государственных (муниципальных) нужд)</t>
  </si>
  <si>
    <t>07.1.00.69160</t>
  </si>
  <si>
    <t>Коммунальное хозяйство</t>
  </si>
  <si>
    <t>Благоустройство</t>
  </si>
  <si>
    <t>Комплексное содержание зеленых насаждений в рамках подпрограммы "Комплексное благоустройство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</si>
  <si>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14.3.00.23540</t>
  </si>
  <si>
    <t>Санитарная очистка территории города Донецка в рамках подпрограммы "Комплексное благоустройство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</si>
  <si>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14.3.00.23550</t>
  </si>
  <si>
    <t>Отлов бродячих животных в рамках подпрограммы "Комплексное благоустройство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</si>
  <si>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14.3.00.23560</t>
  </si>
  <si>
    <t>Содержание городского пляжа на берегу р.Северский Донец в рамках подпрограммы "Комплексное благоустройство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</si>
  <si>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14.3.00.23570</t>
  </si>
  <si>
    <t>Уличное освещение территории города Донецка в рамках подпрограммы "Комплексное благоустройство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</si>
  <si>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14.3.00.23580</t>
  </si>
  <si>
    <t>Мероприятия по содержанию прочих объектов благоустройства, находящихся в муниципальной собственности в рамках подпрограммы "Комплексное благоустройство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</si>
  <si>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14.3.00.23590</t>
  </si>
  <si>
    <t>Мероприятия по уплате налогов и сборов за объекты муниципальной собственности в рамках подпрограммы "Комплексное благоустройство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(Уплата налогов, сборов и иных платежей)</t>
  </si>
  <si>
    <t>14.3.00.25100</t>
  </si>
  <si>
    <t>Другие вопросы в области жилищно-коммунального хозяйства</t>
  </si>
  <si>
    <t>Расходы на выплаты по оплате труда работников органов местного самоуправления и отраслевых (функциональных) органов администрации города Донецка в рамках подпрограммы "Обеспечение реализации муниципальной программы "Развитие транспортной инфраструктуры и комплексного благоустройства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(Расходы на выплаты персоналу государственных (муниципальных) органов)</t>
  </si>
  <si>
    <t>14.4.00.00110</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</si>
  <si>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"Развитие транспортной инфраструктуры и комплексного благоустройства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</si>
  <si>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14.4.00.00190</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</si>
  <si>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"Развитие транспортной инфраструктуры и комплексного благоустройства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(Уплата налогов, сборов и иных платежей)</t>
  </si>
  <si>
    <t>ОХРАНА ОКРУЖАЮЩЕЙ СРЕДЫ</t>
  </si>
  <si>
    <t>Охрана объектов растительного и животного мира и среды их обитания</t>
  </si>
  <si>
    <t>Мероприятия по ликвидации несанкционированных свалок в черте города Донецка в рамках подпрограммы "Утилизация твердых коммунальных отходов" муниципальной программы "Охрана окружающей среды и рациональное природопользование в муниципальном образовании "Город Донецк" (Иные закупки товаров, работ и услуг для обеспечения государственных (муниципальных) нужд)</t>
  </si>
  <si>
    <t>11.1.00.23400</t>
  </si>
  <si>
    <t>Уход за минерализованными полосами в городских лесах и посадках протяженностью 30 км в рамках подпрограммы "Охрана и защита городских лесов и озеленение территории города Донецка" муниципальной программы "Охрана окружающей среды и рациональное природопользование в муниципальном образовании "Город Донецк" (Иные закупки товаров, работ и услуг для обеспечения государственных (муниципальных) нужд)</t>
  </si>
  <si>
    <t>11.2.00.23410</t>
  </si>
  <si>
    <t>ОБРАЗОВАНИЕ</t>
  </si>
  <si>
    <t>Дошкольное образование</t>
  </si>
  <si>
    <t>Расходы на обеспечение деятельности (оказание услуг) муниципальных учреждений города Донецка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</si>
  <si>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02.1.00.00590</t>
  </si>
  <si>
    <t>Организация питания детей в дошкольных учреждениях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</si>
  <si>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02.1.00.24720</t>
  </si>
  <si>
    <t>Усиление антитеррористической защищенности, проведение организационно -технических мероприятий на объектах массового скопления людей в рамках подпрограммы "Профилактика экстремизма и терроризма в муниципальном образовании "Город Донецк" муниципальной программы "Обеспечение общественного порядка и профилактика правонарушений" (Субсидии бюджетным учреждениям)</t>
  </si>
  <si>
    <t>08.2.00.23210</t>
  </si>
  <si>
    <t>Общее образование</t>
  </si>
  <si>
    <t>Приобретение молока для учащихся 1-4 классов с целью обеспечения социальной гарантии доступности общего образования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</si>
  <si>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02.1.00.24500</t>
  </si>
  <si>
    <t>Организация питания учащихся из малообеспеченных семей с целью обеспечения социальной гарантии доступности общего образования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</si>
  <si>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02.1.00.24510</t>
  </si>
  <si>
    <t>Финансовое обеспечение подготовки и проведения Государственной итоговой аттестации и Единого государственного экзамена в образовательных организациях муниципального образования "Город Донецк"с целью предоставления социальной гарантии доступности общего образования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</si>
  <si>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02.1.00.24530</t>
  </si>
  <si>
    <t>Приобретение медалей для муниципальных образовательных учреждений муниципального образования "Город Донецк"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</si>
  <si>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02.1.00.24540</t>
  </si>
  <si>
    <t>Профилактика правонарушений несовершеннолетних граждан, в части организации временной занятости в рамках подпрограммы "Комплексные меры противодействия злоупотреблению наркотиками и их незаконному обороту в муниципальном образовании "Город Донецк" муниципальной программы "Обеспечение общественного порядка и профилактика правонарушений" (Субсидии бюджетным учреждениям)</t>
  </si>
  <si>
    <t>08.3.00.23990</t>
  </si>
  <si>
    <t>Дополнительное образование детей</t>
  </si>
  <si>
    <t>Расходы на обеспечение деятельности (оказание услуг) муниципальных учреждений города Донецка в рамках подпрограммы "Развитие культуры" муниципальной программы "Развитие культуры муниципального образования "Город Донецк" (Субсидии бюджетным учреждениям)</t>
  </si>
  <si>
    <t>10.1.00.00590</t>
  </si>
  <si>
    <t>Молодежная политика</t>
  </si>
  <si>
    <t>Организация подвоза детей к местам отдыха и обратно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</si>
  <si>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04.3.00.23200</t>
  </si>
  <si>
    <t>Расходы на торговую наценку продуктов питания в пришкольных лагерях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(Субсидии бюджетным учреждениям)</t>
  </si>
  <si>
    <t>04.3.00.24710</t>
  </si>
  <si>
    <t>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</si>
  <si>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04.3.00.72200</t>
  </si>
  <si>
    <t>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</si>
  <si>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320</t>
  </si>
  <si>
    <t>Организация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(Субсидии бюджетным учреждениям)</t>
  </si>
  <si>
    <t>04.3.00.S3130</t>
  </si>
  <si>
    <t>Другие вопросы в области образования</t>
  </si>
  <si>
    <t>Расходы на выплаты по оплате труда работников органов местного самоуправления и отраслевых (функциональных) органов администрации города Донецка в рамках подпрограммы "Обеспечение реализации муниципальной 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(Расходы на выплаты персоналу государственных (муниципальных) органов)</t>
  </si>
  <si>
    <t>02.2.00.00110</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</si>
  <si>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(Иные закупки товаров, работ и услуг для обеспечения государственных (муниципальных) нужд)</t>
  </si>
  <si>
    <t>02.2.00.00190</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</si>
  <si>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(Уплата налогов, сборов и иных платежей)</t>
  </si>
  <si>
    <t>Расходы на обеспечение деятельности (оказание услуг) муниципальных учреждений города Донецка в рамках подпрограммы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(Расходы на выплаты персоналу государственных (муниципальных) органов)</t>
  </si>
  <si>
    <t>02.2.00.00590</t>
  </si>
  <si>
    <t>Расходы на обеспечение деятельности (оказание услуг) муниципальных учреждений города Донецка в рамках подпрограммы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(Иные закупки товаров, работ и услуг для обеспечения государственных (муниципальных) нужд)</t>
  </si>
  <si>
    <t>Расходы на обеспечение деятельности (оказание услуг) муниципальных учреждений города Донецка в рамках подпрограммы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(Субсидии бюджетным учреждениям)</t>
  </si>
  <si>
    <t>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 830-ЗС "Об организации опеки и попечительства в Ростовской области" в рамках подпрограммы "Обеспечение реализации муниципальной 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(Расходы на выплаты персоналу государственных (муниципальных) органов)</t>
  </si>
  <si>
    <t>02.2.00.72040</t>
  </si>
  <si>
    <t>КУЛЬТУРА, КИНЕМАТОГРАФИЯ</t>
  </si>
  <si>
    <t>08</t>
  </si>
  <si>
    <t>Культура</t>
  </si>
  <si>
    <t>Мероприятия по организации и проведению фестивалей, выставок, конкурсов, торжественных мероприятий и других мероприятий в области культуры в рамках подпрограммы "Развитие культуры" муниципальной программы "Развитие культуры муниципального образования "Город Донецк" (Субсидии бюджетным учреждениям)</t>
  </si>
  <si>
    <t>10.1.00.23700</t>
  </si>
  <si>
    <t>Комплектование книжных фондов библиотек муниципальных образований в рамках подпрограммы "Развитие культуры" муниципальной программы "Развитие культуры муниципального образования "Город Донецк" (Субсидии бюджетным учреждениям)</t>
  </si>
  <si>
    <t>10.1.00.S4180</t>
  </si>
  <si>
    <t>Мероприятия по организации и проведению фестивалей, выставок, конкурсов, торжественных мероприятий и других мероприятий в области культуры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(Иные закупки товаров, работ и услуг для обеспечения государственных (муниципальных) нужд)</t>
  </si>
  <si>
    <t>16.3.00.23700</t>
  </si>
  <si>
    <t>Другие вопросы в области культуры, кинематографии</t>
  </si>
  <si>
    <t>Расходы на выплаты по оплате труда работников органов местного самоуправления и отраслевых (функциональных) органов администрации города Донецка в рамках подпрограммы "Обеспечение реализации муниципальной программы муниципального образования "Город Донецк" "Развитие культуры муниципального образования "Город Донецк" муниципальной программы "Развитие культуры муниципального образования "Город Донецк" (Расходы на выплаты персоналу государственных (муниципальных) органов)</t>
  </si>
  <si>
    <t>10.2.00.00110</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</si>
  <si>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муниципального образования "Город Донецк" "Развитие культуры муниципального образования "Город Донецк" муниципальной программы "Развитие культуры муниципального образования "Город Донецк" (Иные закупки товаров, работ и услуг для обеспечения государственных (муниципальных) нужд)</t>
  </si>
  <si>
    <t>10.2.00.00190</t>
  </si>
  <si>
    <t>10.2.00.00590</t>
  </si>
  <si>
    <t>10.2.00.26190</t>
  </si>
  <si>
    <t>ЗДРАВООХРАНЕНИЕ</t>
  </si>
  <si>
    <t>01.2.00.23150</t>
  </si>
  <si>
    <t>Мероприятия по обследованию населения с целью выявления туберкулеза, профилактические мероприятия в рамках подпрограммы "Профилактика заболеваний и формирование здорового образа жизни. Развитие первичной медико-санитарной помощи" муниципальной программы "Развитие здравоохранения муниципального образования "Город Донецк" (Субсидии бюджетным учреждениям)</t>
  </si>
  <si>
    <t>01.1.00.23130</t>
  </si>
  <si>
    <t>01.1.00.25130</t>
  </si>
  <si>
    <t>Другие вопросы в области здравоохранения</t>
  </si>
  <si>
    <t>01.2.00.23170</t>
  </si>
  <si>
    <t>СОЦИАЛЬНАЯ ПОЛИТИКА</t>
  </si>
  <si>
    <t>Пенсионное обеспечение</t>
  </si>
  <si>
    <t>Выплата пенсии за выслугу лет, лицам замещавшим муниципальные должности и должности муниципальной службы в муниципальном образовании "Город Донецк"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</si>
  <si>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04.1.00.10390</t>
  </si>
  <si>
    <t>Выплата пенсии за выслугу лет, лицам замещавшим муниципальные должности и должности муниципальной службы в муниципальном образовании "Город Донецк" в рамках подпрограммы "Социальная поддержка отдельных категорий граждан" муниципальной программы "Социальная поддержка граждан" (Публичные нормативные социальные выплаты гражданам)</t>
  </si>
  <si>
    <t>310</t>
  </si>
  <si>
    <t>Социальное обслуживание населения</t>
  </si>
  <si>
    <t>Расходы на обеспечение деятельности (оказание услуг) муниципальных учреждений города Донецка в рамках подпрограммы "Модернизация и развитие социального обслуживания населения" муниципальной программы "Социальная поддержка граждан" (Субсидии бюджетным учреждениям)</t>
  </si>
  <si>
    <t>04.2.00.00590</t>
  </si>
  <si>
    <t>Осуществление государственных полномочий в сфере социального обслуживания, предусмотренных пунктами 2, 3, 4 и 5 части 1 и частью 1.1 статьи 6 Областного закона от 3 сентября 2014 года № 222-ЗС "О социальном обслуживании граждан в Ростовской области" в рамках подпрограммы "Модернизация и развитие социального обслуживания населения" муниципальной программы "Социальная поддержка граждан" (Субсидии бюджетным учреждениям)</t>
  </si>
  <si>
    <t>04.2.00.72260</t>
  </si>
  <si>
    <t>Социальное обеспечение населения</t>
  </si>
  <si>
    <t>Ежегодная денежная выплата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</si>
  <si>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04.1.00.52200</t>
  </si>
  <si>
    <t>Ежегодная денежная выплата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"Социальная поддержка граждан" (Социальные выплаты гражданам, кроме публичных нормативных социальных выплат)</t>
  </si>
  <si>
    <t>Оплата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</si>
  <si>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04.1.00.52500</t>
  </si>
  <si>
    <t>Оплата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"Социальная поддержка граждан" (Социальные выплаты гражданам, кроме публичных нормативных социальных выплат)</t>
  </si>
  <si>
    <t>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</si>
  <si>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04.1.00.72100</t>
  </si>
  <si>
    <t>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"Социальная поддержка граждан" (Социальные выплаты гражданам, кроме публичных нормативных социальных выплат)</t>
  </si>
  <si>
    <t>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</si>
  <si>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04.1.00.72120</t>
  </si>
  <si>
    <t>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"Социальная поддержка граждан" (Социальные выплаты гражданам, кроме публичных нормативных социальных выплат)</t>
  </si>
  <si>
    <t>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</si>
  <si>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04.3.00.72150</t>
  </si>
  <si>
    <t>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</si>
  <si>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Осуществление полномочий по выплате ежемесячного пособия на ребенка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</si>
  <si>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04.3.00.72170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</si>
  <si>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рамках подпрограммы "Оказание мер государственной поддержки в улучшении жилищных условий отдельным категориям граждан" муниципальной программы "Территориальное планирование и обеспечение доступным и комфортным жильем населения муниципального образования "Город Донецк" (Расходы на выплаты персоналу государственных (муниципальных) органов)</t>
  </si>
  <si>
    <t>06.2.00.51350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</si>
  <si>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рамках подпрограммы "Оказание мер государственной поддержки в улучшении жилищных условий отдельным категориям граждан" муниципальной программы "Территориальное планирование и обеспечение доступным и комфортным жильем населения муниципального образования "Город Донецк" (Иные закупки товаров, работ и услуг для обеспечения государственных (муниципальных) нужд)</t>
  </si>
  <si>
    <t>Реализация программ местного развития и обеспечение занятости для шахтерских городов и поселков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(Социальные выплаты гражданам, кроме публичных нормативных социальных выплат)</t>
  </si>
  <si>
    <t>99.9.00.51560</t>
  </si>
  <si>
    <t>Охрана семьи и детства</t>
  </si>
  <si>
    <t>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</si>
  <si>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04.3.00.72180</t>
  </si>
  <si>
    <t>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</si>
  <si>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</si>
  <si>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04.3.00.72220</t>
  </si>
  <si>
    <t>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пунктами 1, 1.1, 1.2, 1.3 статьи 13.2 Областного закона от 22 октября 2004 года № 165-ЗС "О социальной поддержке детства в Ростовской области"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</si>
  <si>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04.3.00.72420</t>
  </si>
  <si>
    <t>06.2.00.72400</t>
  </si>
  <si>
    <t>Другие вопросы в области социальной политики</t>
  </si>
  <si>
    <t>Расходы на выплаты по оплате труда работников органов местного самоуправления и отраслевых (функциональных) органов администрации города Донецка в рамках подпрограммы "Социальная поддержка отдельных категорий граждан" муниципальной программы "Социальная поддержка граждан" (Расходы на выплаты персоналу государственных (муниципальных) органов)</t>
  </si>
  <si>
    <t>04.1.00.00110</t>
  </si>
  <si>
    <t>Расходы на обеспечение функций органов местного самоуправления (за исключением расходов на выплаты по оплате труда)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</si>
  <si>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04.1.00.00190</t>
  </si>
  <si>
    <t>Расходы на обеспечение функций органов местного самоуправления (за исключением расходов на выплаты по оплате труда) в рамках подпрограммы "Социальная поддержка отдельных категорий граждан" муниципальной программы "Социальная поддержка граждан" (Уплата налогов, сборов и иных платежей)</t>
  </si>
  <si>
    <t>Организация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подпрограммы "Социальная поддержка отдельных категорий граждан" муниципальной программы "Социальная поддержка граждан" (Расходы на выплаты персоналу государственных (муниципальных) органов)</t>
  </si>
  <si>
    <t>04.1.00.72110</t>
  </si>
  <si>
    <t>Организация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</si>
  <si>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Организация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подпрограммы "Социальная поддержка отдельных категорий граждан" муниципальной программы "Социальная поддержка граждан" (Уплата налогов, сборов и иных платежей)</t>
  </si>
  <si>
    <t>Организация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подпрограммы "Содержание и обеспечение деятельности многофункционального центра по улучшению качества предоставления муниципальных услуг" муниципальной программы "Развитие системы предоставления государственных и муниципальных услуг в муниципальном образовании "Город Донецк" (Субсидии бюджетным учреждениям)</t>
  </si>
  <si>
    <t>20.1.00.72110</t>
  </si>
  <si>
    <t>ФИЗИЧЕСКАЯ КУЛЬТУРА И СПОРТ</t>
  </si>
  <si>
    <t>Физическая культура</t>
  </si>
  <si>
    <t>Мероприятия по физическому воспитанию и формированию здорового образа жизни среди детей и подростков в рамках подпрограммы "Развитие физической культуры и массового спорта города Донецка" муниципальной программы "Развитие физической культуры и спорта в муниципальном образовании "Город Донецк" (Иные закупки товаров, работ и услуг для обеспечения государственных (муниципальных) нужд)</t>
  </si>
  <si>
    <t>12.1.00.23430</t>
  </si>
  <si>
    <t>12.1.00.23440</t>
  </si>
  <si>
    <t>Мероприятия по физическому воспитанию и формированию здорового образа жизни среди учащейся молодежи и трудящихся в рамках подпрограммы "Развитие физической культуры и массового спорта города Донецка" муниципальной программы "Развитие физической культуры и спорта в муниципальном образовании "Город Донецк" (Иные закупки товаров, работ и услуг для обеспечения государственных (муниципальных) нужд)</t>
  </si>
  <si>
    <t>Другие вопросы в области физической культуры и спорта</t>
  </si>
  <si>
    <t>Расходы на выплаты по оплате труда работников органов местного самоуправления и отраслевых (функциональных) органов администрации города Донецка в рамках подрограммы "Обеспечение реализации муниципальной программы" муниципальной программы "Развитие физической культуры и спорта в муниципальном образовании "Город Донецк" (Расходы на выплаты персоналу государственных (муниципальных) органов)</t>
  </si>
  <si>
    <t>12.2.00.00110</t>
  </si>
  <si>
    <t>Официальная публикация нормативно-правовых актов муниципального образования "Город Донецк" проектов правовых актов муниципального образования "Город Донецк" и иных информационных материалов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(Иные закупки товаров, работ и услуг для обеспечения государственных (муниципальных) нужд)</t>
  </si>
  <si>
    <t>16.3.00.23680</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</si>
  <si>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</si>
  <si>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</si>
  <si>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муниципальному долгу муниципального образования "Город Донецк" по непрограммному направлению расходов "Обслуживание муниципального долга"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(Обслуживание муниципального долга)</t>
  </si>
  <si>
    <t>99.2.00.91090</t>
  </si>
  <si>
    <t>730</t>
  </si>
  <si>
    <t>Расходы на выплаты по оплате труда работников органов местного самоуправления и отраслевых (функциональных) органов администрации города Донецка по непрограммному направлению расходов "Председатель городской Думы - глава города Донецка" в рамках непрограммного направления деятельности "Обеспечение функционирования Председателя городской Думы - главы города Донецка и обеспечение деятельности Донецкой городской Думы" (Расходы на выплаты персоналу государственных (муниципальных) органов)</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</si>
  <si>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муниципального образования "Город Донецк" "Развитие культуры муниципального образования "Город Донецк" муниципальной программы "Развитие культуры муниципального образования "Город Донецк" (Уплата налогов, сборов и иных платежей)</t>
  </si>
  <si>
    <t>04.3.P1.50840</t>
  </si>
  <si>
    <t>04.3.P1.55730</t>
  </si>
  <si>
    <t>Предоставление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</si>
  <si>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04.3.P1.72160</t>
  </si>
  <si>
    <t>Предоставление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</si>
  <si>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Предоставление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</si>
  <si>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04.3.P1.72210</t>
  </si>
  <si>
    <t>Предоставление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</si>
  <si>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Предоставление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</si>
  <si>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04.3.P1.72240</t>
  </si>
  <si>
    <t>Предоставление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</si>
  <si>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Предоставление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</si>
  <si>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04.3.P1.72440</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</si>
  <si>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"Оказание мер государственной поддержки в улучшении жилищных условий отдельным категориям граждан" муниципальной программы "Территориальное планирование и обеспечение доступным и комфортным жильем населения муниципального образования "Город Донецк" (Бюджетные инвестиции)</t>
  </si>
  <si>
    <t>07.2.00.S3660</t>
  </si>
  <si>
    <t>Реализация иных направлений расходов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(Уплата налогов, сборов и иных платежей)</t>
  </si>
  <si>
    <t>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муниципального образования "Город Донецк" муниципальной программы "Обеспечение качественными жилищно-коммунальными услугами населения муниципального образования "Город Донецк" и энергоэффективность"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</si>
  <si>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02.1.00.72460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</si>
  <si>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</si>
  <si>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14.1.00.23510</t>
  </si>
  <si>
    <t>Организация питания учащихся из категории детей с ограниченными возможностями здоровья с целью обеспечения социальной гарантии доступности общего образования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</si>
  <si>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Организация питания учащихся из категории детей с ограниченными возможностями здоровья, получающих надомное образование с целью обеспечения социальной гарантии доступности общего образования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</si>
  <si>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02.1.00.24570</t>
  </si>
  <si>
    <t>02.1.00.24580</t>
  </si>
  <si>
    <t>14.1.00.23500</t>
  </si>
  <si>
    <t>Содержание автомобильных дорог общего пользования местного значения в зимнее время года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</si>
  <si>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Содержание автомобильных дорог общего пользования местного значения, в части содержания и обслуживания светофоров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</si>
  <si>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14.1.00.23520</t>
  </si>
  <si>
    <t>Содержание автомобильных дорог общего пользования местного значения, в части содержания дорожных знаков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</si>
  <si>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14.1.00.23530</t>
  </si>
  <si>
    <t>Содержание автомобильных дорог общего пользования местного значения, в части устройство дорожной разметки проезжей части дорог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</si>
  <si>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14.1.00.23540</t>
  </si>
  <si>
    <t>Комплексное содержание зеленых насаждений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</si>
  <si>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14.1.00.23580</t>
  </si>
  <si>
    <t>Уличное освещение территории города Донецка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</si>
  <si>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14.1.00.23810</t>
  </si>
  <si>
    <t>Содержание автомобильных дорог общего пользования местного значения, в части уборки и текущего содержания остановочных павильонов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</si>
  <si>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14.1.00.23820</t>
  </si>
  <si>
    <t>Содержание автомобильных дорог общего пользования местного значения, в части механизированной и ручной очистки дорожных покрытий от мусора, пыли грязи на участках автомобильных дорог, в том числе влажная уборка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</si>
  <si>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14.1.00.23830</t>
  </si>
  <si>
    <t>Содержание автомобильных дорог общего пользования местного значения, в части покоса травы на обочинах, откосах, разделительной полосе, полосе отвода автомобильных дорог с уборкой и утилизацией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</si>
  <si>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14.1.00.23840</t>
  </si>
  <si>
    <t>Содержание автомобильных дорог общего пользования местного значения, в части устранения дефектов тротуаров с восстановлением изношенного верхнего слоя асфальтобетонного покрытия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</si>
  <si>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14.1.00.23850</t>
  </si>
  <si>
    <t>Содержание автомобильных дорог общего пользования местного значения, в части восстановления поперечного профиля и ровности проезжей части гравийных и щебеночных покрытий дорог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</si>
  <si>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14.1.00.23960</t>
  </si>
  <si>
    <t>Содержание линий электроосвещения вдоль автомобильных дорог города Донецка с заменой ламп и светильников, вышедших из строя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</si>
  <si>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14.1.00.26240</t>
  </si>
  <si>
    <t>Мероприятия по внедрению и развитию аппаратно-программного комплекса "Безопасный город"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</si>
  <si>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14.1.00.99990</t>
  </si>
  <si>
    <t>Реализация иных направлений расходов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</si>
  <si>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04.2.00.26310</t>
  </si>
  <si>
    <t>Организация в предоставлении услуги "Социальное такси" одиноким престарелым и нетрудоспособным гражданам, проживающим в зоне обслуживания и нуждающихся в социальной поддержке в рамках подпрограммы "Модернизация и развитие социального обслуживания населения" муниципальной программы "Социальная поддержка граждан" (Субсидии бюджетным учреждениям)</t>
  </si>
  <si>
    <t>Осуществление ежемесячной выплаты в связи с рождением (усыновлением) первого ребенка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</si>
  <si>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06.2.00.L4970</t>
  </si>
  <si>
    <t>Обеспечение жильем молодых семей в рамках подпрограммы в рамках подпрограммы "Оказание мер государственной поддержки в улучшении жилищных условий отдельным категориям граждан" муниципальной программы "Территориальное планирование и обеспечение доступным и комфортным жильем населения муниципального образования "Город Донецк" (Социальные выплаты гражданам, кроме публичных нормативных социальных выплат)</t>
  </si>
  <si>
    <t>Расходы на выплаты по оплате труда работников органов местного самоуправления и отраслевых (функциональных) органов администрации города Донецка по непрограммному направлению расходов "Обеспечение деятельности Донецкой городской Думы" в рамках непрограммного направления деятельности "Обеспечение функционирования Председателя городской Думы – главы города Донецка и обеспечение деятельности Донецкой городской Думы" (Расходы на выплаты персоналу государственных (муниципальных) органов)</t>
  </si>
  <si>
    <t>97.2.00.00110</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</si>
  <si>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</si>
  <si>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19.1.00.00190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</si>
  <si>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</si>
  <si>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02.1.00.53030</t>
  </si>
  <si>
    <t>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на ребенка в возрасте от трех до семи лет включительно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</si>
  <si>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04.3.00.72470</t>
  </si>
  <si>
    <t>Осуществление ежемесячных выплат на детей в возрасте от трех до семи лет включительно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</si>
  <si>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04.3.00.R3020</t>
  </si>
  <si>
    <t>Реализация мероприятий по софинансированию муниципальных программ по работе с молодежью, в том числе по вовлечению молодежи в социальную практику и поддержку молодежных инициатив в рамках подпрограммы "Поддержка молодежных инициатив" муниципальной программы "Молодёжная политика и социальная активность" (Иные закупки товаров, работ и услуг для обеспечения государственных (муниципальных) нужд)</t>
  </si>
  <si>
    <t>03.1.00.S3120</t>
  </si>
  <si>
    <t>Повышение квалификации и профессиональной переподготовки работников в рамках подпрограммы "Обеспечение реализации муниципальной программы муниципального образования "Город Донецк" "Развитие культуры муниципального образования "Город Донецк" муниципальной программы "Развитие культуры муниципального образования "Город Донецк" (Иные закупки товаров, работ и услуг для обеспечения государственных (муниципальных) нужд)</t>
  </si>
  <si>
    <t>04.1.00.26190</t>
  </si>
  <si>
    <t>Разработка проектно-сметной документации на капитальный ремонт автомобильных дорог общего пользования муниципального значения и искусственных сооружений на них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</si>
  <si>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14.1.00.23480</t>
  </si>
  <si>
    <t>14.1.00.23900</t>
  </si>
  <si>
    <t>Содержание автомобильных дорог: восстановление поперечного профиля и ровности проезжей части грунтовых покрытий дорог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</si>
  <si>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14.1.00.23920</t>
  </si>
  <si>
    <t>Текущий ремонт автомобильных дорог общего пользования местного значения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</si>
  <si>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14.4.00.26190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</si>
  <si>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</si>
  <si>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2023 год</t>
  </si>
  <si>
    <t>Повышение квалификации и профессиональной переподготовки работников в рамках подпрограммы "Обеспечение реализации муниципальной программы "Развитие транспортной инфраструктуры и комплексного благоустройства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</si>
  <si>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Повышение квалификации и профессиональной переподготовки работников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</si>
  <si>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Расходы на обеспечение деятельности (оказание услуг) муниципальных учреждений города Донецка в рамках подпрограммы "Развитие физической культуры и массового спорта города Донецка" муниципальной программы "Развитие физической культуры и спорта в муниципальном образовании "Город Донецк" (Субсидии бюджетным учреждениям)</t>
  </si>
  <si>
    <t>12.1.00.00590</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</si>
  <si>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</si>
  <si>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09.3.00.23350</t>
  </si>
  <si>
    <t>Массовый спорт</t>
  </si>
  <si>
    <t>12.2.00.26200</t>
  </si>
  <si>
    <t>Денежные взыскания, штрафы за нарушение (неисполнение) обязательств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(Уплата налогов, сборов и иных платежей)</t>
  </si>
  <si>
    <t>99.9.00.25110</t>
  </si>
  <si>
    <t>Приобретение основных средств для муниципальных учреждений культуры в рамках подпрограммы "Развитие культуры" муниципальной программы "Развитие культуры муниципального образования "Город Донецк" (Субсидии бюджетным учреждениям)</t>
  </si>
  <si>
    <t>10.1.00.S3900</t>
  </si>
  <si>
    <t>Строительство и реконструкция объектов культуры и туристических объектов в рамках подпрограммы "Развитие культуры" муниципальной программы "Развитие культуры муниципального образования "Город Донецк" (Бюджетные инвестиции)</t>
  </si>
  <si>
    <t>10.1.00.S3840</t>
  </si>
  <si>
    <t>Обеспечение проведения выборов и референдумов</t>
  </si>
  <si>
    <t>Финансовое обеспечение подготовки и проведения выборов депутатов Донецкой городской Думы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(Специальные расходы)</t>
  </si>
  <si>
    <t>2024 год</t>
  </si>
  <si>
    <t>99.9.00.91440</t>
  </si>
  <si>
    <t>Проведение мероприятий по огнезащитной обработке деревянных конструкций, горючих декораций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(Субсидии бюджетным учреждениям)</t>
  </si>
  <si>
    <t>09.1.00.23280</t>
  </si>
  <si>
    <t>Расходы на приобретение (изготовление) строительных материалов, за исключением строительных материалов для целей капитальных вложений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</si>
  <si>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02.1.00.24780</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</si>
  <si>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(Расходы на выплаты персоналу государственных (муниципальных) органов)</t>
  </si>
  <si>
    <t>Государственная поддержка отрасли культуры в рамках подпрограммы "Развитие культуры" муниципальной программы "Развитие культуры муниципального образования "Город Донецк" (Субсидии бюджетным учреждениям)</t>
  </si>
  <si>
    <t>10.1.00.L5190</t>
  </si>
  <si>
    <t>Расходы на обеспечение деятельности (оказание услуг) муниципальных учреждений города Донецка в рамках подпрограммы "Обеспечение реализации муниципальной программы муниципального образования "Город Донецк" "Развитие культуры муниципального образования "Город Донецк" муниципальной программы "Развитие культуры муниципального образования "Город Донецк" (Иные закупки товаров, работ и услуг для обеспечения государственных (муниципальных) нужд)</t>
  </si>
  <si>
    <t>01.5.00.27150</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</si>
  <si>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</si>
  <si>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в рамках подпрограммы "Социальная поддержка отдельных категорий граждан" муниципальной программы "Социальная поддержка граждан" (Социальные выплаты гражданам, кроме публичных нормативных социальных выплат)</t>
  </si>
  <si>
    <t>Расходы на осуществление полномочий по предоставлению мер социальной поддержки тружеников тыла в рамках подпрограммы "Социальная поддержка отдельных категорий граждан" муниципальной программы "Социальная поддержка граждан" (Социальные выплаты гражданам, кроме публичных нормативных социальных выплат)</t>
  </si>
  <si>
    <t>04.1.00.72490</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</si>
  <si>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</si>
  <si>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04.1.00.72500</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</si>
  <si>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в рамках подпрограммы "Социальная поддержка отдельных категорий граждан" муниципальной программы "Социальная поддержка граждан" (Социальные выплаты гражданам, кроме публичных нормативных социальных выплат)</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</si>
  <si>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</si>
  <si>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04.1.00.72510</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</si>
  <si>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в рамках подпрограммы "Социальная поддержка отдельных категорий граждан" муниципальной программы "Социальная поддержка граждан" (Социальные выплаты гражданам, кроме публичных нормативных социальных выплат)</t>
  </si>
  <si>
    <t>Мероприятия по обеспечению поэтапного внедрения Всероссийского физкультурно-спортивного комплекса "Готов к труду и обороне" (ГТО) в рамках подрограммы "Обеспечение реализации муниципальной программы" муниципальной программы "Развитие физической культуры и спорта в муниципальном образовании "Город Донецк" (Иные закупки товаров, работ и услуг для обеспечения государственных (муниципальных) нужд)</t>
  </si>
  <si>
    <t>Расходы на обеспечение деятельности (оказание услуг) муниципальных учреждений города Донецка в рамках подпрограммы "Обеспечение реализации муниципальной программы муниципального образования "Город Донецк" "Развитие культуры муниципального образования "Город Донецк" муниципальной программы "Развитие культуры муниципального образования "Город Донецк" (Расходы на выплаты персоналу казенных учреждений)</t>
  </si>
  <si>
    <t>110</t>
  </si>
  <si>
    <t>Гражданская оборона</t>
  </si>
  <si>
    <t>Защита населения и территории от чрезвычайных ситуаций природного и техногенного характера, пожарная безопасность</t>
  </si>
  <si>
    <t>06.2.00.27130</t>
  </si>
  <si>
    <t>Подвоз учащихся с целью обеспечения социальной гарантии доступности общего образования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</si>
  <si>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02.1.00.24520</t>
  </si>
  <si>
    <t>04.1.00.72520</t>
  </si>
  <si>
    <t>Мероприятия по техническому обслуживанию пожарной автоматики с передачей на пульт "01"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</si>
  <si>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техническому обслуживанию пожарной автоматики с передачей на пульт "01"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(Субсидии бюджетным учреждениям)</t>
  </si>
  <si>
    <t>Расходы на проведение оценки рыночной стоимости жилых помещений (квартир) муниципального образования для определения их балансовой стоимости в рамках подпрограммы "Оказание мер государственной поддержки в улучшении жилищных условий отдельным категориям граждан" муниципальной программы "Территориальное планирование и обеспечение доступным и комфортным жильем населения муниципального образования "Город Донецк" (Иные закупки товаров, работ и услуг для обеспечения государственных (муниципальных) нужд)</t>
  </si>
  <si>
    <t>Реализация программ формирования современной городской среды (Субсидии на реализацию мероприятий по формированию современной городской среды в части благоустройства общественных территорий) в рамках реализации подпрограммы "Благоустройство общественных территорий муниципального образования "Город Донецк" муниципальной программы "Формирование современной городской среды на территории муниципального образования "Город Донецк"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</si>
  <si>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и отраслевых (функциональных) органов администрации города Донецка по непрограммному направлению расходов "Администрация города Донецка" в рамках непрограммного направления деятельности "Обеспечение функционирования Администрации города Донецка" (Расходы на выплаты персоналу государственных (муниципальных) органов)</t>
  </si>
  <si>
    <t>98.1.00.00110</t>
  </si>
  <si>
    <t>Расходы на осуществление полномочий по предоставлению мер социальной поддержки тружеников тыла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</si>
  <si>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(Публичные нормативные социальные выплаты гражданам)</t>
  </si>
  <si>
    <t>Установка прямой связи с пульта "01" и (или) противопожарной сигнализации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(Субсидии бюджетным учреждениям)</t>
  </si>
  <si>
    <t>09.1.00.23310</t>
  </si>
  <si>
    <t>Расходы на подвоз детей к местам отдыха и к местам проведения Ежегодного Государственного Экзамена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</si>
  <si>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02.1.00.24730</t>
  </si>
  <si>
    <t>02.1.00.26190</t>
  </si>
  <si>
    <t>02.2.00.26190</t>
  </si>
  <si>
    <t>02.1.00.S4780</t>
  </si>
  <si>
    <t>Исполнение судебных актов по искам к муниципальному образованию "Город Донецк" о возмещении вреда, причиненного незаконными действиями (бездействием) органов местного самоуправления и отраслевых (функциональных) органов администрации города Донецка либо их должностных лиц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(Иные закупки товаров, работ и услуг для обеспечения государственных (муниципальных) нужд)</t>
  </si>
  <si>
    <t>Государственная регистрация актов гражданского состояния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(Расходы на выплаты персоналу государственных (муниципальных) органов)</t>
  </si>
  <si>
    <t>99.9.00.72290</t>
  </si>
  <si>
    <t>Повышение квалификации и профессиональной переподготовки работников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</si>
  <si>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02.1.00.L3040</t>
  </si>
  <si>
    <t>Организация подвоза обучающихся и аренду плавательных бассейнов для обучения плаванию обучающихся муниципальных общеобразовательных организаций в рамках реализации внеурочной деятельности спортивно-оздоровительного направления основной образовательной программы начального общего образования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</si>
  <si>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Повышение квалификации и профессиональной переподготовки работников в рамках подпрограммы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(Субсидии бюджетным учреждениям)</t>
  </si>
  <si>
    <t>Ремонт и содержание автомобильных дорог общего пользования местного значения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</si>
  <si>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14.1.00.S3510</t>
  </si>
  <si>
    <t>08.3.00.28100</t>
  </si>
  <si>
    <t>Реализация мероприятий проекта "Счастливый дом" муниципального образования "Город Донецк" в рамках подпрограммы "Комплексные меры противодействия злоупотреблению наркотиками и их незаконному обороту в муниципальном образовании "Город Донецк" муниципальной программы "Обеспечение общественного порядка и профилактика правонарушений" (Субсидии бюджетным учреждениям)</t>
  </si>
  <si>
    <t>Реализация мероприятий проекта "Счастливый дом" муниципального образования "Город Донецк" в рамках подпрограммы "Комплексные меры противодействия злоупотреблению наркотиками и их незаконному обороту в муниципальном образовании "Город Донецк" муниципальной программы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</si>
  <si>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Повышение квалификации и профессиональной переподготовки работников в рамках подпрограммы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(Иные закупки товаров, работ и услуг для обеспечения государственных (муниципальных) нужд)</t>
  </si>
  <si>
    <t>Реализация мероприятий проекта "Счастливый дом" муниципального образования "Город Донецк" в рамках подпрограммы "Комплексные меры противодействия злоупотреблению наркотиками и их незаконному обороту в муниципальном образовании "Город Донецк" муниципальной программы "Обеспечение общественного порядка и профилактика правонарушений" (Расходы на выплаты персоналу государственных (муниципальных) органов)</t>
  </si>
  <si>
    <t>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"Территориальное планирование и обеспечение доступным и комфортным жильем населения муниципального образования "Город Донецк" (Бюджетные инвестиции)</t>
  </si>
  <si>
    <t xml:space="preserve">Приложение  3  к проекту решения Донецкой  городской Думы "О бюджете города Донецка на 2023 год и плановый период 2024 и 2025 годов" </t>
  </si>
  <si>
    <t>Распределение бюджетных ассигнований по разделам, подразделам, целевым статьям (муниципальным программам муниципального образования "Город Донецк"и непрограммных направлениям деятельности), группам и подгруппам видов расходов классификации расходов бюджетов на 2023 год и на плановый период 2024 и 2025 годов</t>
  </si>
  <si>
    <t>2025 год</t>
  </si>
  <si>
    <t>99.9.00.91580</t>
  </si>
  <si>
    <t>Расходы, зарезервированные на реализацию проектов инициативного бюджетирования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(Резервные средства)</t>
  </si>
  <si>
    <t>21.1.F2.L5551</t>
  </si>
  <si>
    <t>14.1.00.23710</t>
  </si>
  <si>
    <t>14.1.00.23870</t>
  </si>
  <si>
    <t xml:space="preserve"> Содержание автомобильных дорог общего пользования местного значения, в части установки и текущего содержания барьерных ограждений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</si>
  <si>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Изготовление технической документации на объекты муниципального имущества (технические и межевые планы), с целью проведения государственной регистрации прав на них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Донецк"(Иные закупки товаров, работ и услуг для обеспечения государственных (муниципальных) нужд)</t>
  </si>
  <si>
    <t>Разработка технического задания, сметы проектно-изыскательных работ по объектам капитального ремонта автодорог с получением достоверности сметной стоимости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</si>
  <si>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14.1.00.24150</t>
  </si>
  <si>
    <t>14.1.00.43300</t>
  </si>
  <si>
    <t>Осуществление бюджетных инвестиций в части закупки товаров, работ, услуг в целях капитального ремонта объектов муниципальной собственности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</si>
  <si>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19.1.00.26190</t>
  </si>
  <si>
    <t>Повышение квалификации и профессиональной переподготовки работников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Донецк"(Иные закупки товаров, работ и услуг для обеспечения государственных (муниципальных) нужд)</t>
  </si>
  <si>
    <t>12</t>
  </si>
  <si>
    <t>13.2.00.28120</t>
  </si>
  <si>
    <t>Другие вопросы в области национальной экономики</t>
  </si>
  <si>
    <t>10.1.00.24780</t>
  </si>
  <si>
    <t>10.1.00.26190</t>
  </si>
  <si>
    <t>Расходы на приобретение (изготовление) строительных материалов, за исключением строительных материалов для целей капитальных вложений в рамках подпрограммы "Развитие культуры" муниципальной программы "Развитие культуры муниципального образования "Город Донецк" (Субсидии бюджетным учреждениям)</t>
  </si>
  <si>
    <t>Повышение квалификации и профессиональной переподготовки работников в рамках подпрограммы "Развитие культуры" муниципальной программы "Развитие культуры муниципального образования "Город Донецк" (Субсидии бюджетным учреждениям)</t>
  </si>
  <si>
    <t>Мероприятия по профилактике ВИЧ-инфекции, вирусных гепатитов B и C в рамках подпрограммы "Профилактика заболеваний и формирование здорового образа жизни. Развитие первичной медико-санитарной помощи" муниципальной программы "Развитие здравоохранения муниципального образования "Город Донецк" (Иные закупки товаров, работ и услуг для обеспечения государственных (муниципальных) нужд)</t>
  </si>
  <si>
    <t>Мероприятия по совершенствованию системы оказания медицинской помощи больным сосудистыми заболеваниями в рамках подпрограммы "Совершенствование оказания специализированной медицинской помощи, включая скорую медицинскую помощь и организацию помощи больным, нуждающимся в высокотехнологической медицинской помощи" муниципальной программы "Развитие здравоохранения муниципального образования "Город Донецк"  (Иные закупки товаров, работ и услуг для обеспечения государственных (муниципальных) нужд)</t>
  </si>
  <si>
    <t>Организация помощи больным, нуждающимся в высокотехнологичной медицинской помощи в рамках подпрограммы "Совершенствование оказания специализированной медицинской помощи, включая скорую медицинскую помощь и организацию помощи больным, нуждающимся в высокотехнологической медицинской помощи" муниципальной программы "Развитие здравоохранения муниципального образования "Город Донецк" (Иные закупки товаров, работ и услуг для обеспечения государственных (муниципальных) нужд)</t>
  </si>
  <si>
    <t>Осуществление единовременных выплат врачам при трудоустройстве с целью привлечения врачебных кадров в муниципальные учреждения здравоохранения в рамках подпрограммы "Кадровое обеспечение системы здравоохранения" муниципальной программы "Развитие здравоохранения муниципального образования "Город Донецк" (Социальные выплаты гражданам, кроме публичных нормативных социальных выплат)</t>
  </si>
  <si>
    <t>Мероприятия по формированию муниципальных информационных ресурсов о социально-экономическом положении муниципального образования "Город Донецк"  в рамках подпрограммы "Создание благоприятных условий для привлечения инвестиций" муниципальной программы "Экономическое развитие и инновационная экономика"(Иные закупки товаров, работ и услуг для обеспечения государственных (муниципальных) нужд)</t>
  </si>
</sst>
</file>

<file path=xl/styles.xml><?xml version="1.0" encoding="utf-8"?>
<styleSheet xmlns="http://schemas.openxmlformats.org/spreadsheetml/2006/main">
  <numFmts count="2">
    <numFmt numFmtId="164" formatCode="?"/>
    <numFmt numFmtId="165" formatCode="#,##0.0"/>
  </numFmts>
  <fonts count="12">
    <font>
      <sz val="11"/>
      <color indexed="8"/>
      <name val="Calibri"/>
      <family val="2"/>
      <scheme val="minor"/>
    </font>
    <font>
      <sz val="11"/>
      <color indexed="8"/>
      <name val="Times New Roman"/>
      <family val="1"/>
      <charset val="204"/>
    </font>
    <font>
      <b/>
      <sz val="12"/>
      <color indexed="0"/>
      <name val="Times New Roman"/>
      <family val="1"/>
      <charset val="204"/>
    </font>
    <font>
      <sz val="12"/>
      <color indexed="8"/>
      <name val="Times New Roman"/>
      <family val="1"/>
      <charset val="204"/>
    </font>
    <font>
      <b/>
      <sz val="14"/>
      <name val="Times New Roman"/>
      <family val="1"/>
      <charset val="204"/>
    </font>
    <font>
      <b/>
      <sz val="12"/>
      <color indexed="0"/>
      <name val="Times New Roman"/>
      <family val="1"/>
      <charset val="204"/>
    </font>
    <font>
      <sz val="12"/>
      <color indexed="0"/>
      <name val="Times New Roman"/>
    </font>
    <font>
      <b/>
      <sz val="12"/>
      <color indexed="0"/>
      <name val="Times New Roman"/>
    </font>
    <font>
      <sz val="12"/>
      <color indexed="0"/>
      <name val="Times New Roman"/>
      <family val="1"/>
      <charset val="204"/>
    </font>
    <font>
      <b/>
      <sz val="9"/>
      <color indexed="81"/>
      <name val="Tahoma"/>
      <family val="2"/>
      <charset val="204"/>
    </font>
    <font>
      <sz val="9"/>
      <color indexed="81"/>
      <name val="Tahoma"/>
      <family val="2"/>
      <charset val="204"/>
    </font>
    <font>
      <sz val="12"/>
      <name val="Times New Roman"/>
      <family val="1"/>
      <charset val="204"/>
    </font>
  </fonts>
  <fills count="2">
    <fill>
      <patternFill patternType="none"/>
    </fill>
    <fill>
      <patternFill patternType="gray125"/>
    </fill>
  </fills>
  <borders count="4">
    <border>
      <left/>
      <right/>
      <top/>
      <bottom/>
      <diagonal/>
    </border>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s>
  <cellStyleXfs count="1">
    <xf numFmtId="0" fontId="0" fillId="0" borderId="0"/>
  </cellStyleXfs>
  <cellXfs count="29">
    <xf numFmtId="0" fontId="0" fillId="0" borderId="0" xfId="0"/>
    <xf numFmtId="0" fontId="1" fillId="0" borderId="0" xfId="0" applyFont="1"/>
    <xf numFmtId="0" fontId="1" fillId="0" borderId="1" xfId="0" applyFont="1" applyBorder="1"/>
    <xf numFmtId="0" fontId="3" fillId="0" borderId="1" xfId="0" applyNumberFormat="1" applyFont="1" applyFill="1" applyBorder="1" applyAlignment="1">
      <alignment vertical="center"/>
    </xf>
    <xf numFmtId="0" fontId="3" fillId="0" borderId="1" xfId="0" applyNumberFormat="1" applyFont="1" applyFill="1" applyBorder="1" applyAlignment="1">
      <alignment horizontal="right" vertical="center" wrapText="1"/>
    </xf>
    <xf numFmtId="0" fontId="3" fillId="0" borderId="3" xfId="0" applyNumberFormat="1" applyFont="1" applyFill="1" applyBorder="1" applyAlignment="1">
      <alignment vertical="center"/>
    </xf>
    <xf numFmtId="0" fontId="3" fillId="0" borderId="0" xfId="0" applyFont="1" applyFill="1"/>
    <xf numFmtId="165" fontId="5" fillId="0" borderId="2" xfId="0" applyNumberFormat="1" applyFont="1" applyFill="1" applyBorder="1" applyAlignment="1">
      <alignment horizontal="right"/>
    </xf>
    <xf numFmtId="165" fontId="6" fillId="0" borderId="2" xfId="0" applyNumberFormat="1" applyFont="1" applyFill="1" applyBorder="1" applyAlignment="1">
      <alignment horizontal="right"/>
    </xf>
    <xf numFmtId="49" fontId="7" fillId="0" borderId="2" xfId="0" applyNumberFormat="1" applyFont="1" applyFill="1" applyBorder="1" applyAlignment="1">
      <alignment horizontal="justify" vertical="center" wrapText="1"/>
    </xf>
    <xf numFmtId="49" fontId="7" fillId="0" borderId="2" xfId="0" applyNumberFormat="1" applyFont="1" applyFill="1" applyBorder="1" applyAlignment="1">
      <alignment horizontal="center" vertical="center" wrapText="1"/>
    </xf>
    <xf numFmtId="165" fontId="7" fillId="0" borderId="2" xfId="0" applyNumberFormat="1" applyFont="1" applyFill="1" applyBorder="1" applyAlignment="1">
      <alignment horizontal="right"/>
    </xf>
    <xf numFmtId="49" fontId="6" fillId="0" borderId="2" xfId="0" applyNumberFormat="1" applyFont="1" applyFill="1" applyBorder="1" applyAlignment="1">
      <alignment horizontal="justify" vertical="center" wrapText="1"/>
    </xf>
    <xf numFmtId="49" fontId="6" fillId="0" borderId="2" xfId="0" applyNumberFormat="1" applyFont="1" applyFill="1" applyBorder="1" applyAlignment="1">
      <alignment horizontal="center" vertical="center" wrapText="1"/>
    </xf>
    <xf numFmtId="164" fontId="6" fillId="0" borderId="2" xfId="0" applyNumberFormat="1" applyFont="1" applyFill="1" applyBorder="1" applyAlignment="1">
      <alignment horizontal="justify" vertical="center" wrapText="1"/>
    </xf>
    <xf numFmtId="49" fontId="2" fillId="0" borderId="2" xfId="0" applyNumberFormat="1" applyFont="1" applyFill="1" applyBorder="1" applyAlignment="1">
      <alignment horizontal="center" vertical="center" wrapText="1"/>
    </xf>
    <xf numFmtId="164" fontId="8" fillId="0" borderId="2" xfId="0" applyNumberFormat="1" applyFont="1" applyFill="1" applyBorder="1" applyAlignment="1">
      <alignment horizontal="justify" vertical="center" wrapText="1"/>
    </xf>
    <xf numFmtId="165" fontId="6" fillId="0" borderId="2" xfId="0" applyNumberFormat="1" applyFont="1" applyFill="1" applyBorder="1" applyAlignment="1">
      <alignment horizontal="right" vertical="center"/>
    </xf>
    <xf numFmtId="165" fontId="8" fillId="0" borderId="2" xfId="0" applyNumberFormat="1" applyFont="1" applyFill="1" applyBorder="1" applyAlignment="1">
      <alignment horizontal="right" vertical="center"/>
    </xf>
    <xf numFmtId="49" fontId="8" fillId="0" borderId="2" xfId="0" applyNumberFormat="1" applyFont="1" applyFill="1" applyBorder="1" applyAlignment="1">
      <alignment horizontal="center" vertical="center" wrapText="1"/>
    </xf>
    <xf numFmtId="165" fontId="11" fillId="0" borderId="2" xfId="0" applyNumberFormat="1" applyFont="1" applyFill="1" applyBorder="1" applyAlignment="1">
      <alignment horizontal="right" vertical="center" wrapText="1"/>
    </xf>
    <xf numFmtId="165" fontId="11" fillId="0" borderId="2" xfId="0" applyNumberFormat="1" applyFont="1" applyFill="1" applyBorder="1" applyAlignment="1">
      <alignment horizontal="right" vertical="center"/>
    </xf>
    <xf numFmtId="165" fontId="11" fillId="0" borderId="2" xfId="0" applyNumberFormat="1" applyFont="1" applyFill="1" applyBorder="1" applyAlignment="1" applyProtection="1">
      <alignment horizontal="right" vertical="center" wrapText="1"/>
    </xf>
    <xf numFmtId="165" fontId="8" fillId="0" borderId="2" xfId="0" applyNumberFormat="1" applyFont="1" applyFill="1" applyBorder="1" applyAlignment="1">
      <alignment horizontal="right"/>
    </xf>
    <xf numFmtId="4" fontId="8" fillId="0" borderId="2" xfId="0" applyNumberFormat="1" applyFont="1" applyFill="1" applyBorder="1" applyAlignment="1">
      <alignment horizontal="right" vertical="center"/>
    </xf>
    <xf numFmtId="165" fontId="3" fillId="0" borderId="0" xfId="0" applyNumberFormat="1" applyFont="1" applyFill="1"/>
    <xf numFmtId="0" fontId="1"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95"/>
  <sheetViews>
    <sheetView showGridLines="0" tabSelected="1" zoomScale="75" zoomScaleNormal="75" workbookViewId="0">
      <selection activeCell="F155" sqref="F155"/>
    </sheetView>
  </sheetViews>
  <sheetFormatPr defaultRowHeight="15.75"/>
  <cols>
    <col min="1" max="1" width="218.85546875" style="6" customWidth="1"/>
    <col min="2" max="3" width="8.5703125" style="6" customWidth="1"/>
    <col min="4" max="4" width="15.7109375" style="6" customWidth="1"/>
    <col min="5" max="5" width="6.140625" style="6" customWidth="1"/>
    <col min="6" max="6" width="16.28515625" style="6" customWidth="1"/>
    <col min="7" max="7" width="18.42578125" style="6" customWidth="1"/>
    <col min="8" max="8" width="17.5703125" style="6" customWidth="1"/>
    <col min="9" max="11" width="21.85546875" style="1" customWidth="1"/>
    <col min="12" max="31" width="8" style="1" customWidth="1"/>
    <col min="32" max="16384" width="9.140625" style="1"/>
  </cols>
  <sheetData>
    <row r="1" spans="1:8" ht="81" customHeight="1">
      <c r="A1" s="3"/>
      <c r="B1" s="3"/>
      <c r="C1" s="3"/>
      <c r="D1" s="3"/>
      <c r="E1" s="3"/>
      <c r="F1" s="26" t="s">
        <v>465</v>
      </c>
      <c r="G1" s="26"/>
      <c r="H1" s="26"/>
    </row>
    <row r="2" spans="1:8" ht="39.75" customHeight="1">
      <c r="A2" s="27" t="s">
        <v>466</v>
      </c>
      <c r="B2" s="27"/>
      <c r="C2" s="27"/>
      <c r="D2" s="27"/>
      <c r="E2" s="27"/>
      <c r="F2" s="27"/>
      <c r="G2" s="27"/>
      <c r="H2" s="27"/>
    </row>
    <row r="3" spans="1:8">
      <c r="A3" s="4"/>
      <c r="B3" s="4"/>
      <c r="C3" s="4"/>
      <c r="D3" s="4"/>
      <c r="E3" s="4"/>
      <c r="F3" s="4"/>
      <c r="G3" s="4"/>
      <c r="H3" s="4" t="s">
        <v>0</v>
      </c>
    </row>
    <row r="4" spans="1:8">
      <c r="A4" s="28" t="s">
        <v>10</v>
      </c>
      <c r="B4" s="28" t="s">
        <v>5</v>
      </c>
      <c r="C4" s="28" t="s">
        <v>6</v>
      </c>
      <c r="D4" s="28" t="s">
        <v>7</v>
      </c>
      <c r="E4" s="28" t="s">
        <v>8</v>
      </c>
      <c r="F4" s="28" t="s">
        <v>388</v>
      </c>
      <c r="G4" s="28" t="s">
        <v>9</v>
      </c>
      <c r="H4" s="28"/>
    </row>
    <row r="5" spans="1:8" ht="15" customHeight="1">
      <c r="A5" s="28"/>
      <c r="B5" s="28" t="s">
        <v>1</v>
      </c>
      <c r="C5" s="28" t="s">
        <v>2</v>
      </c>
      <c r="D5" s="28" t="s">
        <v>3</v>
      </c>
      <c r="E5" s="28" t="s">
        <v>4</v>
      </c>
      <c r="F5" s="28"/>
      <c r="G5" s="15" t="s">
        <v>405</v>
      </c>
      <c r="H5" s="15" t="s">
        <v>467</v>
      </c>
    </row>
    <row r="6" spans="1:8">
      <c r="A6" s="5"/>
      <c r="B6" s="5"/>
      <c r="C6" s="5"/>
      <c r="D6" s="5"/>
      <c r="E6" s="5"/>
      <c r="F6" s="7"/>
      <c r="G6" s="7"/>
      <c r="H6" s="7"/>
    </row>
    <row r="7" spans="1:8">
      <c r="A7" s="9" t="s">
        <v>11</v>
      </c>
      <c r="B7" s="10"/>
      <c r="C7" s="10"/>
      <c r="D7" s="10"/>
      <c r="E7" s="10"/>
      <c r="F7" s="11">
        <f>F8+F72+F75+F88+F115+F137+F141+F197+F218+F225+F281+F291</f>
        <v>1957205.4</v>
      </c>
      <c r="G7" s="11">
        <f>G8+G72+G75+G88+G115+G137+G141+G197+G218+G225+G281+G291</f>
        <v>1770663</v>
      </c>
      <c r="H7" s="11">
        <f>H8+H72+H75+H88+H115+H137+H141+H197+H218+H225+H281+H291</f>
        <v>1301316.2</v>
      </c>
    </row>
    <row r="8" spans="1:8">
      <c r="A8" s="9" t="s">
        <v>12</v>
      </c>
      <c r="B8" s="10" t="s">
        <v>13</v>
      </c>
      <c r="C8" s="10" t="s">
        <v>14</v>
      </c>
      <c r="D8" s="10"/>
      <c r="E8" s="10"/>
      <c r="F8" s="11">
        <f>F9+F11+F15+F26+F28+F31+F33+F35</f>
        <v>102722.00000000001</v>
      </c>
      <c r="G8" s="11">
        <f>G9+G11+G15+G26+G28+G31+G33+G35</f>
        <v>99289.2</v>
      </c>
      <c r="H8" s="11">
        <f>H9+H11+H15+H26+H28+H31+H33+H35</f>
        <v>111610.5</v>
      </c>
    </row>
    <row r="9" spans="1:8">
      <c r="A9" s="12" t="s">
        <v>15</v>
      </c>
      <c r="B9" s="13" t="s">
        <v>13</v>
      </c>
      <c r="C9" s="13" t="s">
        <v>16</v>
      </c>
      <c r="D9" s="13"/>
      <c r="E9" s="13"/>
      <c r="F9" s="8">
        <f>F10</f>
        <v>2671.5</v>
      </c>
      <c r="G9" s="8">
        <f t="shared" ref="G9:H9" si="0">G10</f>
        <v>2778.5</v>
      </c>
      <c r="H9" s="8">
        <f t="shared" si="0"/>
        <v>2778.5</v>
      </c>
    </row>
    <row r="10" spans="1:8" ht="47.25">
      <c r="A10" s="14" t="s">
        <v>308</v>
      </c>
      <c r="B10" s="13" t="s">
        <v>13</v>
      </c>
      <c r="C10" s="13" t="s">
        <v>16</v>
      </c>
      <c r="D10" s="13" t="s">
        <v>17</v>
      </c>
      <c r="E10" s="13" t="s">
        <v>18</v>
      </c>
      <c r="F10" s="18">
        <v>2671.5</v>
      </c>
      <c r="G10" s="18">
        <v>2778.5</v>
      </c>
      <c r="H10" s="18">
        <v>2778.5</v>
      </c>
    </row>
    <row r="11" spans="1:8">
      <c r="A11" s="12" t="s">
        <v>19</v>
      </c>
      <c r="B11" s="13" t="s">
        <v>13</v>
      </c>
      <c r="C11" s="13" t="s">
        <v>20</v>
      </c>
      <c r="D11" s="13"/>
      <c r="E11" s="13"/>
      <c r="F11" s="8">
        <f>SUM(F12:F14)</f>
        <v>4184.3999999999996</v>
      </c>
      <c r="G11" s="8">
        <f>SUM(G12:G14)</f>
        <v>4180.2</v>
      </c>
      <c r="H11" s="8">
        <f>SUM(H12:H14)</f>
        <v>4193.2</v>
      </c>
    </row>
    <row r="12" spans="1:8" ht="47.25">
      <c r="A12" s="14" t="s">
        <v>366</v>
      </c>
      <c r="B12" s="13" t="s">
        <v>13</v>
      </c>
      <c r="C12" s="13" t="s">
        <v>20</v>
      </c>
      <c r="D12" s="13" t="s">
        <v>367</v>
      </c>
      <c r="E12" s="13" t="s">
        <v>18</v>
      </c>
      <c r="F12" s="18">
        <v>3494.6</v>
      </c>
      <c r="G12" s="18">
        <v>3631.1</v>
      </c>
      <c r="H12" s="18">
        <v>3644.1</v>
      </c>
    </row>
    <row r="13" spans="1:8" ht="47.25">
      <c r="A13" s="14" t="s">
        <v>21</v>
      </c>
      <c r="B13" s="13" t="s">
        <v>13</v>
      </c>
      <c r="C13" s="13" t="s">
        <v>20</v>
      </c>
      <c r="D13" s="13" t="s">
        <v>22</v>
      </c>
      <c r="E13" s="13" t="s">
        <v>23</v>
      </c>
      <c r="F13" s="18">
        <v>686.8</v>
      </c>
      <c r="G13" s="18">
        <v>546.1</v>
      </c>
      <c r="H13" s="18">
        <v>546.1</v>
      </c>
    </row>
    <row r="14" spans="1:8" ht="47.25">
      <c r="A14" s="14" t="s">
        <v>24</v>
      </c>
      <c r="B14" s="13" t="s">
        <v>13</v>
      </c>
      <c r="C14" s="13" t="s">
        <v>20</v>
      </c>
      <c r="D14" s="13" t="s">
        <v>22</v>
      </c>
      <c r="E14" s="13" t="s">
        <v>25</v>
      </c>
      <c r="F14" s="18">
        <v>3</v>
      </c>
      <c r="G14" s="18">
        <v>3</v>
      </c>
      <c r="H14" s="18">
        <v>3</v>
      </c>
    </row>
    <row r="15" spans="1:8">
      <c r="A15" s="12" t="s">
        <v>26</v>
      </c>
      <c r="B15" s="13" t="s">
        <v>13</v>
      </c>
      <c r="C15" s="13" t="s">
        <v>27</v>
      </c>
      <c r="D15" s="13"/>
      <c r="E15" s="13"/>
      <c r="F15" s="8">
        <f>SUM(F16:F25)</f>
        <v>41672.700000000004</v>
      </c>
      <c r="G15" s="8">
        <f t="shared" ref="G15:H15" si="1">SUM(G16:G25)</f>
        <v>42663.1</v>
      </c>
      <c r="H15" s="8">
        <f t="shared" si="1"/>
        <v>42805.2</v>
      </c>
    </row>
    <row r="16" spans="1:8" ht="47.25">
      <c r="A16" s="14" t="s">
        <v>266</v>
      </c>
      <c r="B16" s="13" t="s">
        <v>13</v>
      </c>
      <c r="C16" s="13" t="s">
        <v>27</v>
      </c>
      <c r="D16" s="13" t="s">
        <v>267</v>
      </c>
      <c r="E16" s="13" t="s">
        <v>18</v>
      </c>
      <c r="F16" s="17">
        <v>0.8</v>
      </c>
      <c r="G16" s="17">
        <v>0.8</v>
      </c>
      <c r="H16" s="17">
        <v>0</v>
      </c>
    </row>
    <row r="17" spans="1:8" ht="47.25">
      <c r="A17" s="14" t="s">
        <v>268</v>
      </c>
      <c r="B17" s="13" t="s">
        <v>13</v>
      </c>
      <c r="C17" s="13" t="s">
        <v>27</v>
      </c>
      <c r="D17" s="13" t="s">
        <v>267</v>
      </c>
      <c r="E17" s="13" t="s">
        <v>23</v>
      </c>
      <c r="F17" s="17">
        <v>1.2</v>
      </c>
      <c r="G17" s="17">
        <v>1.2</v>
      </c>
      <c r="H17" s="17">
        <v>0</v>
      </c>
    </row>
    <row r="18" spans="1:8" ht="47.25">
      <c r="A18" s="14" t="s">
        <v>31</v>
      </c>
      <c r="B18" s="13" t="s">
        <v>13</v>
      </c>
      <c r="C18" s="13" t="s">
        <v>27</v>
      </c>
      <c r="D18" s="13" t="s">
        <v>30</v>
      </c>
      <c r="E18" s="13" t="s">
        <v>23</v>
      </c>
      <c r="F18" s="18">
        <v>3440.6</v>
      </c>
      <c r="G18" s="18">
        <v>2570.6999999999998</v>
      </c>
      <c r="H18" s="18">
        <v>2570.6999999999998</v>
      </c>
    </row>
    <row r="19" spans="1:8" ht="47.25">
      <c r="A19" s="14" t="s">
        <v>32</v>
      </c>
      <c r="B19" s="13" t="s">
        <v>13</v>
      </c>
      <c r="C19" s="13" t="s">
        <v>27</v>
      </c>
      <c r="D19" s="13" t="s">
        <v>30</v>
      </c>
      <c r="E19" s="13" t="s">
        <v>25</v>
      </c>
      <c r="F19" s="18">
        <v>158.30000000000001</v>
      </c>
      <c r="G19" s="18">
        <v>158.30000000000001</v>
      </c>
      <c r="H19" s="18">
        <v>158.30000000000001</v>
      </c>
    </row>
    <row r="20" spans="1:8" ht="47.25">
      <c r="A20" s="14" t="s">
        <v>439</v>
      </c>
      <c r="B20" s="13" t="s">
        <v>13</v>
      </c>
      <c r="C20" s="13" t="s">
        <v>27</v>
      </c>
      <c r="D20" s="13" t="s">
        <v>440</v>
      </c>
      <c r="E20" s="13" t="s">
        <v>18</v>
      </c>
      <c r="F20" s="18">
        <v>36702.400000000001</v>
      </c>
      <c r="G20" s="18">
        <v>38489.300000000003</v>
      </c>
      <c r="H20" s="18">
        <v>38577.4</v>
      </c>
    </row>
    <row r="21" spans="1:8" ht="31.5">
      <c r="A21" s="14" t="s">
        <v>33</v>
      </c>
      <c r="B21" s="13" t="s">
        <v>13</v>
      </c>
      <c r="C21" s="13" t="s">
        <v>27</v>
      </c>
      <c r="D21" s="13" t="s">
        <v>34</v>
      </c>
      <c r="E21" s="13" t="s">
        <v>18</v>
      </c>
      <c r="F21" s="17">
        <v>661.5</v>
      </c>
      <c r="G21" s="17">
        <v>698.2</v>
      </c>
      <c r="H21" s="17">
        <v>726.2</v>
      </c>
    </row>
    <row r="22" spans="1:8" ht="31.5">
      <c r="A22" s="14" t="s">
        <v>35</v>
      </c>
      <c r="B22" s="13" t="s">
        <v>13</v>
      </c>
      <c r="C22" s="13" t="s">
        <v>27</v>
      </c>
      <c r="D22" s="13" t="s">
        <v>34</v>
      </c>
      <c r="E22" s="13" t="s">
        <v>23</v>
      </c>
      <c r="F22" s="17">
        <v>26</v>
      </c>
      <c r="G22" s="17">
        <v>26</v>
      </c>
      <c r="H22" s="17">
        <v>26</v>
      </c>
    </row>
    <row r="23" spans="1:8" ht="47.25">
      <c r="A23" s="14" t="s">
        <v>36</v>
      </c>
      <c r="B23" s="13" t="s">
        <v>13</v>
      </c>
      <c r="C23" s="13" t="s">
        <v>27</v>
      </c>
      <c r="D23" s="13" t="s">
        <v>37</v>
      </c>
      <c r="E23" s="13" t="s">
        <v>18</v>
      </c>
      <c r="F23" s="17">
        <v>661.5</v>
      </c>
      <c r="G23" s="17">
        <v>698.2</v>
      </c>
      <c r="H23" s="17">
        <v>726.2</v>
      </c>
    </row>
    <row r="24" spans="1:8" ht="47.25">
      <c r="A24" s="14" t="s">
        <v>38</v>
      </c>
      <c r="B24" s="13" t="s">
        <v>13</v>
      </c>
      <c r="C24" s="13" t="s">
        <v>27</v>
      </c>
      <c r="D24" s="13" t="s">
        <v>37</v>
      </c>
      <c r="E24" s="13" t="s">
        <v>23</v>
      </c>
      <c r="F24" s="17">
        <v>20</v>
      </c>
      <c r="G24" s="17">
        <v>20</v>
      </c>
      <c r="H24" s="17">
        <v>20</v>
      </c>
    </row>
    <row r="25" spans="1:8" ht="47.25">
      <c r="A25" s="14" t="s">
        <v>39</v>
      </c>
      <c r="B25" s="13" t="s">
        <v>13</v>
      </c>
      <c r="C25" s="13" t="s">
        <v>27</v>
      </c>
      <c r="D25" s="13" t="s">
        <v>40</v>
      </c>
      <c r="E25" s="13" t="s">
        <v>23</v>
      </c>
      <c r="F25" s="8">
        <v>0.4</v>
      </c>
      <c r="G25" s="8">
        <v>0.4</v>
      </c>
      <c r="H25" s="8">
        <v>0.4</v>
      </c>
    </row>
    <row r="26" spans="1:8">
      <c r="A26" s="12" t="s">
        <v>41</v>
      </c>
      <c r="B26" s="13" t="s">
        <v>13</v>
      </c>
      <c r="C26" s="13" t="s">
        <v>42</v>
      </c>
      <c r="D26" s="13"/>
      <c r="E26" s="13"/>
      <c r="F26" s="8">
        <f>F27</f>
        <v>15.8</v>
      </c>
      <c r="G26" s="8">
        <f t="shared" ref="G26:H26" si="2">G27</f>
        <v>14.1</v>
      </c>
      <c r="H26" s="8">
        <f t="shared" si="2"/>
        <v>0</v>
      </c>
    </row>
    <row r="27" spans="1:8" ht="47.25">
      <c r="A27" s="14" t="s">
        <v>43</v>
      </c>
      <c r="B27" s="13" t="s">
        <v>13</v>
      </c>
      <c r="C27" s="13" t="s">
        <v>42</v>
      </c>
      <c r="D27" s="13" t="s">
        <v>44</v>
      </c>
      <c r="E27" s="13" t="s">
        <v>23</v>
      </c>
      <c r="F27" s="8">
        <v>15.8</v>
      </c>
      <c r="G27" s="8">
        <v>14.1</v>
      </c>
      <c r="H27" s="8">
        <v>0</v>
      </c>
    </row>
    <row r="28" spans="1:8">
      <c r="A28" s="12" t="s">
        <v>45</v>
      </c>
      <c r="B28" s="13" t="s">
        <v>13</v>
      </c>
      <c r="C28" s="13" t="s">
        <v>46</v>
      </c>
      <c r="D28" s="13"/>
      <c r="E28" s="13"/>
      <c r="F28" s="8">
        <f>SUM(F29:F30)</f>
        <v>9491.2999999999993</v>
      </c>
      <c r="G28" s="8">
        <f>SUM(G29:G30)</f>
        <v>9343.7999999999993</v>
      </c>
      <c r="H28" s="8">
        <f>SUM(H29:H30)</f>
        <v>9392.1999999999989</v>
      </c>
    </row>
    <row r="29" spans="1:8" ht="31.5">
      <c r="A29" s="14" t="s">
        <v>47</v>
      </c>
      <c r="B29" s="13" t="s">
        <v>13</v>
      </c>
      <c r="C29" s="13" t="s">
        <v>46</v>
      </c>
      <c r="D29" s="13" t="s">
        <v>48</v>
      </c>
      <c r="E29" s="13" t="s">
        <v>18</v>
      </c>
      <c r="F29" s="18">
        <v>8784</v>
      </c>
      <c r="G29" s="18">
        <v>8616.7999999999993</v>
      </c>
      <c r="H29" s="18">
        <v>8640.7999999999993</v>
      </c>
    </row>
    <row r="30" spans="1:8" ht="47.25">
      <c r="A30" s="14" t="s">
        <v>50</v>
      </c>
      <c r="B30" s="13" t="s">
        <v>13</v>
      </c>
      <c r="C30" s="13" t="s">
        <v>46</v>
      </c>
      <c r="D30" s="13" t="s">
        <v>49</v>
      </c>
      <c r="E30" s="13" t="s">
        <v>23</v>
      </c>
      <c r="F30" s="18">
        <v>707.3</v>
      </c>
      <c r="G30" s="18">
        <v>727</v>
      </c>
      <c r="H30" s="18">
        <v>751.4</v>
      </c>
    </row>
    <row r="31" spans="1:8">
      <c r="A31" s="12" t="s">
        <v>403</v>
      </c>
      <c r="B31" s="13" t="s">
        <v>13</v>
      </c>
      <c r="C31" s="13" t="s">
        <v>51</v>
      </c>
      <c r="D31" s="13"/>
      <c r="E31" s="13"/>
      <c r="F31" s="8">
        <f>F32</f>
        <v>0</v>
      </c>
      <c r="G31" s="8">
        <f t="shared" ref="G31:H31" si="3">G32</f>
        <v>0</v>
      </c>
      <c r="H31" s="8">
        <f t="shared" si="3"/>
        <v>4197.8</v>
      </c>
    </row>
    <row r="32" spans="1:8" ht="31.5">
      <c r="A32" s="14" t="s">
        <v>404</v>
      </c>
      <c r="B32" s="13" t="s">
        <v>13</v>
      </c>
      <c r="C32" s="13" t="s">
        <v>51</v>
      </c>
      <c r="D32" s="13" t="s">
        <v>406</v>
      </c>
      <c r="E32" s="13" t="s">
        <v>52</v>
      </c>
      <c r="F32" s="18">
        <v>0</v>
      </c>
      <c r="G32" s="18">
        <v>0</v>
      </c>
      <c r="H32" s="18">
        <v>4197.8</v>
      </c>
    </row>
    <row r="33" spans="1:8">
      <c r="A33" s="12" t="s">
        <v>53</v>
      </c>
      <c r="B33" s="13" t="s">
        <v>13</v>
      </c>
      <c r="C33" s="13" t="s">
        <v>54</v>
      </c>
      <c r="D33" s="13"/>
      <c r="E33" s="13"/>
      <c r="F33" s="8">
        <f>F34</f>
        <v>200</v>
      </c>
      <c r="G33" s="8">
        <f t="shared" ref="G33:H33" si="4">G34</f>
        <v>200</v>
      </c>
      <c r="H33" s="8">
        <f t="shared" si="4"/>
        <v>200</v>
      </c>
    </row>
    <row r="34" spans="1:8" ht="31.5">
      <c r="A34" s="14" t="s">
        <v>55</v>
      </c>
      <c r="B34" s="13" t="s">
        <v>13</v>
      </c>
      <c r="C34" s="13" t="s">
        <v>54</v>
      </c>
      <c r="D34" s="13" t="s">
        <v>56</v>
      </c>
      <c r="E34" s="13" t="s">
        <v>57</v>
      </c>
      <c r="F34" s="18">
        <v>200</v>
      </c>
      <c r="G34" s="18">
        <v>200</v>
      </c>
      <c r="H34" s="18">
        <v>200</v>
      </c>
    </row>
    <row r="35" spans="1:8">
      <c r="A35" s="12" t="s">
        <v>58</v>
      </c>
      <c r="B35" s="13" t="s">
        <v>13</v>
      </c>
      <c r="C35" s="13" t="s">
        <v>59</v>
      </c>
      <c r="D35" s="13"/>
      <c r="E35" s="13"/>
      <c r="F35" s="8">
        <f>SUM(F36:F71)</f>
        <v>44486.3</v>
      </c>
      <c r="G35" s="8">
        <f>SUM(G36:G71)</f>
        <v>40109.5</v>
      </c>
      <c r="H35" s="8">
        <f>SUM(H36:H71)</f>
        <v>48043.6</v>
      </c>
    </row>
    <row r="36" spans="1:8" ht="31.5">
      <c r="A36" s="14" t="s">
        <v>60</v>
      </c>
      <c r="B36" s="13" t="s">
        <v>13</v>
      </c>
      <c r="C36" s="13" t="s">
        <v>59</v>
      </c>
      <c r="D36" s="13" t="s">
        <v>61</v>
      </c>
      <c r="E36" s="13" t="s">
        <v>23</v>
      </c>
      <c r="F36" s="18">
        <v>5</v>
      </c>
      <c r="G36" s="18">
        <v>0</v>
      </c>
      <c r="H36" s="18">
        <v>0</v>
      </c>
    </row>
    <row r="37" spans="1:8" ht="47.25">
      <c r="A37" s="14" t="s">
        <v>28</v>
      </c>
      <c r="B37" s="13" t="s">
        <v>13</v>
      </c>
      <c r="C37" s="13" t="s">
        <v>59</v>
      </c>
      <c r="D37" s="13" t="s">
        <v>29</v>
      </c>
      <c r="E37" s="13" t="s">
        <v>18</v>
      </c>
      <c r="F37" s="18">
        <v>9.3000000000000007</v>
      </c>
      <c r="G37" s="18">
        <v>0</v>
      </c>
      <c r="H37" s="18">
        <v>0</v>
      </c>
    </row>
    <row r="38" spans="1:8" ht="31.5">
      <c r="A38" s="14" t="s">
        <v>63</v>
      </c>
      <c r="B38" s="13" t="s">
        <v>13</v>
      </c>
      <c r="C38" s="13" t="s">
        <v>59</v>
      </c>
      <c r="D38" s="13" t="s">
        <v>64</v>
      </c>
      <c r="E38" s="13" t="s">
        <v>18</v>
      </c>
      <c r="F38" s="18">
        <v>1441.2</v>
      </c>
      <c r="G38" s="18">
        <v>1455.8</v>
      </c>
      <c r="H38" s="18">
        <v>1502.1</v>
      </c>
    </row>
    <row r="39" spans="1:8" ht="31.5">
      <c r="A39" s="14" t="s">
        <v>65</v>
      </c>
      <c r="B39" s="13" t="s">
        <v>13</v>
      </c>
      <c r="C39" s="13" t="s">
        <v>59</v>
      </c>
      <c r="D39" s="13" t="s">
        <v>64</v>
      </c>
      <c r="E39" s="13" t="s">
        <v>23</v>
      </c>
      <c r="F39" s="18">
        <v>277.60000000000002</v>
      </c>
      <c r="G39" s="18">
        <v>278.7</v>
      </c>
      <c r="H39" s="18">
        <v>280</v>
      </c>
    </row>
    <row r="40" spans="1:8" ht="31.5">
      <c r="A40" s="14" t="s">
        <v>66</v>
      </c>
      <c r="B40" s="13" t="s">
        <v>13</v>
      </c>
      <c r="C40" s="13" t="s">
        <v>59</v>
      </c>
      <c r="D40" s="13" t="s">
        <v>64</v>
      </c>
      <c r="E40" s="13" t="s">
        <v>25</v>
      </c>
      <c r="F40" s="18">
        <v>78.5</v>
      </c>
      <c r="G40" s="18">
        <v>78.5</v>
      </c>
      <c r="H40" s="18">
        <v>78.5</v>
      </c>
    </row>
    <row r="41" spans="1:8" ht="47.25">
      <c r="A41" s="14" t="s">
        <v>301</v>
      </c>
      <c r="B41" s="13" t="s">
        <v>13</v>
      </c>
      <c r="C41" s="13" t="s">
        <v>59</v>
      </c>
      <c r="D41" s="13" t="s">
        <v>302</v>
      </c>
      <c r="E41" s="13" t="s">
        <v>23</v>
      </c>
      <c r="F41" s="8">
        <v>1081.7</v>
      </c>
      <c r="G41" s="8">
        <v>1081.7</v>
      </c>
      <c r="H41" s="8">
        <v>1081.7</v>
      </c>
    </row>
    <row r="42" spans="1:8" ht="31.5">
      <c r="A42" s="14" t="s">
        <v>67</v>
      </c>
      <c r="B42" s="13" t="s">
        <v>13</v>
      </c>
      <c r="C42" s="13" t="s">
        <v>59</v>
      </c>
      <c r="D42" s="13" t="s">
        <v>68</v>
      </c>
      <c r="E42" s="13" t="s">
        <v>25</v>
      </c>
      <c r="F42" s="8">
        <v>200</v>
      </c>
      <c r="G42" s="8">
        <v>0</v>
      </c>
      <c r="H42" s="8">
        <v>0</v>
      </c>
    </row>
    <row r="43" spans="1:8" ht="31.5">
      <c r="A43" s="14" t="s">
        <v>69</v>
      </c>
      <c r="B43" s="13" t="s">
        <v>13</v>
      </c>
      <c r="C43" s="13" t="s">
        <v>59</v>
      </c>
      <c r="D43" s="13" t="s">
        <v>70</v>
      </c>
      <c r="E43" s="13" t="s">
        <v>18</v>
      </c>
      <c r="F43" s="18">
        <v>1251.2</v>
      </c>
      <c r="G43" s="18">
        <v>1261.0999999999999</v>
      </c>
      <c r="H43" s="18">
        <v>1263.8</v>
      </c>
    </row>
    <row r="44" spans="1:8" ht="31.5">
      <c r="A44" s="14" t="s">
        <v>71</v>
      </c>
      <c r="B44" s="13" t="s">
        <v>13</v>
      </c>
      <c r="C44" s="13" t="s">
        <v>59</v>
      </c>
      <c r="D44" s="13" t="s">
        <v>70</v>
      </c>
      <c r="E44" s="13" t="s">
        <v>23</v>
      </c>
      <c r="F44" s="18">
        <v>811.5</v>
      </c>
      <c r="G44" s="18">
        <v>786.7</v>
      </c>
      <c r="H44" s="18">
        <v>787</v>
      </c>
    </row>
    <row r="45" spans="1:8" ht="31.5">
      <c r="A45" s="12" t="s">
        <v>325</v>
      </c>
      <c r="B45" s="13" t="s">
        <v>13</v>
      </c>
      <c r="C45" s="13" t="s">
        <v>59</v>
      </c>
      <c r="D45" s="13" t="s">
        <v>70</v>
      </c>
      <c r="E45" s="13" t="s">
        <v>25</v>
      </c>
      <c r="F45" s="18">
        <v>64.8</v>
      </c>
      <c r="G45" s="18">
        <v>64.8</v>
      </c>
      <c r="H45" s="18">
        <v>64.8</v>
      </c>
    </row>
    <row r="46" spans="1:8" ht="63">
      <c r="A46" s="14" t="s">
        <v>72</v>
      </c>
      <c r="B46" s="13" t="s">
        <v>13</v>
      </c>
      <c r="C46" s="13" t="s">
        <v>59</v>
      </c>
      <c r="D46" s="13" t="s">
        <v>73</v>
      </c>
      <c r="E46" s="13" t="s">
        <v>62</v>
      </c>
      <c r="F46" s="17">
        <v>5952.4</v>
      </c>
      <c r="G46" s="17">
        <v>5952.4</v>
      </c>
      <c r="H46" s="17">
        <v>5952.4</v>
      </c>
    </row>
    <row r="47" spans="1:8" ht="47.25">
      <c r="A47" s="14" t="s">
        <v>74</v>
      </c>
      <c r="B47" s="13" t="s">
        <v>13</v>
      </c>
      <c r="C47" s="13" t="s">
        <v>59</v>
      </c>
      <c r="D47" s="13" t="s">
        <v>75</v>
      </c>
      <c r="E47" s="13" t="s">
        <v>18</v>
      </c>
      <c r="F47" s="18">
        <v>7170.3</v>
      </c>
      <c r="G47" s="18">
        <v>7644.8</v>
      </c>
      <c r="H47" s="18">
        <v>7660.8</v>
      </c>
    </row>
    <row r="48" spans="1:8" ht="47.25">
      <c r="A48" s="14" t="s">
        <v>368</v>
      </c>
      <c r="B48" s="13" t="s">
        <v>13</v>
      </c>
      <c r="C48" s="13" t="s">
        <v>59</v>
      </c>
      <c r="D48" s="13" t="s">
        <v>369</v>
      </c>
      <c r="E48" s="13" t="s">
        <v>23</v>
      </c>
      <c r="F48" s="18">
        <v>892.5</v>
      </c>
      <c r="G48" s="18">
        <v>909.5</v>
      </c>
      <c r="H48" s="18">
        <v>1170</v>
      </c>
    </row>
    <row r="49" spans="1:8" ht="47.25">
      <c r="A49" s="14" t="s">
        <v>76</v>
      </c>
      <c r="B49" s="13" t="s">
        <v>13</v>
      </c>
      <c r="C49" s="13" t="s">
        <v>59</v>
      </c>
      <c r="D49" s="13" t="s">
        <v>77</v>
      </c>
      <c r="E49" s="13" t="s">
        <v>23</v>
      </c>
      <c r="F49" s="18">
        <v>55</v>
      </c>
      <c r="G49" s="18">
        <v>25</v>
      </c>
      <c r="H49" s="18">
        <v>25</v>
      </c>
    </row>
    <row r="50" spans="1:8" ht="47.25">
      <c r="A50" s="14" t="s">
        <v>78</v>
      </c>
      <c r="B50" s="13" t="s">
        <v>13</v>
      </c>
      <c r="C50" s="13" t="s">
        <v>59</v>
      </c>
      <c r="D50" s="13" t="s">
        <v>79</v>
      </c>
      <c r="E50" s="13" t="s">
        <v>23</v>
      </c>
      <c r="F50" s="18">
        <v>75</v>
      </c>
      <c r="G50" s="18">
        <v>55</v>
      </c>
      <c r="H50" s="18">
        <v>55</v>
      </c>
    </row>
    <row r="51" spans="1:8" ht="47.25">
      <c r="A51" s="14" t="s">
        <v>80</v>
      </c>
      <c r="B51" s="13" t="s">
        <v>13</v>
      </c>
      <c r="C51" s="13" t="s">
        <v>59</v>
      </c>
      <c r="D51" s="13" t="s">
        <v>81</v>
      </c>
      <c r="E51" s="13" t="s">
        <v>23</v>
      </c>
      <c r="F51" s="18">
        <v>42.5</v>
      </c>
      <c r="G51" s="18">
        <v>25</v>
      </c>
      <c r="H51" s="18">
        <v>25</v>
      </c>
    </row>
    <row r="52" spans="1:8" ht="63">
      <c r="A52" s="14" t="s">
        <v>82</v>
      </c>
      <c r="B52" s="13" t="s">
        <v>13</v>
      </c>
      <c r="C52" s="13" t="s">
        <v>59</v>
      </c>
      <c r="D52" s="13" t="s">
        <v>83</v>
      </c>
      <c r="E52" s="13" t="s">
        <v>23</v>
      </c>
      <c r="F52" s="18">
        <v>70</v>
      </c>
      <c r="G52" s="18">
        <v>10</v>
      </c>
      <c r="H52" s="18">
        <v>10</v>
      </c>
    </row>
    <row r="53" spans="1:8" ht="63">
      <c r="A53" s="14" t="s">
        <v>84</v>
      </c>
      <c r="B53" s="13" t="s">
        <v>13</v>
      </c>
      <c r="C53" s="13" t="s">
        <v>59</v>
      </c>
      <c r="D53" s="13" t="s">
        <v>85</v>
      </c>
      <c r="E53" s="13" t="s">
        <v>23</v>
      </c>
      <c r="F53" s="18">
        <v>25</v>
      </c>
      <c r="G53" s="18">
        <v>10</v>
      </c>
      <c r="H53" s="18">
        <v>10</v>
      </c>
    </row>
    <row r="54" spans="1:8" ht="47.25">
      <c r="A54" s="14" t="s">
        <v>86</v>
      </c>
      <c r="B54" s="13" t="s">
        <v>13</v>
      </c>
      <c r="C54" s="13" t="s">
        <v>59</v>
      </c>
      <c r="D54" s="13" t="s">
        <v>87</v>
      </c>
      <c r="E54" s="13" t="s">
        <v>23</v>
      </c>
      <c r="F54" s="18">
        <v>72</v>
      </c>
      <c r="G54" s="18">
        <v>45</v>
      </c>
      <c r="H54" s="18">
        <v>45</v>
      </c>
    </row>
    <row r="55" spans="1:8" ht="47.25">
      <c r="A55" s="14" t="s">
        <v>88</v>
      </c>
      <c r="B55" s="13" t="s">
        <v>13</v>
      </c>
      <c r="C55" s="13" t="s">
        <v>59</v>
      </c>
      <c r="D55" s="13" t="s">
        <v>89</v>
      </c>
      <c r="E55" s="13" t="s">
        <v>23</v>
      </c>
      <c r="F55" s="18">
        <v>55</v>
      </c>
      <c r="G55" s="18">
        <v>75</v>
      </c>
      <c r="H55" s="18">
        <v>78</v>
      </c>
    </row>
    <row r="56" spans="1:8" ht="47.25">
      <c r="A56" s="14" t="s">
        <v>90</v>
      </c>
      <c r="B56" s="13" t="s">
        <v>13</v>
      </c>
      <c r="C56" s="13" t="s">
        <v>59</v>
      </c>
      <c r="D56" s="13" t="s">
        <v>91</v>
      </c>
      <c r="E56" s="13" t="s">
        <v>23</v>
      </c>
      <c r="F56" s="18">
        <v>55</v>
      </c>
      <c r="G56" s="18">
        <v>75</v>
      </c>
      <c r="H56" s="18">
        <v>78</v>
      </c>
    </row>
    <row r="57" spans="1:8" ht="47.25">
      <c r="A57" s="14" t="s">
        <v>92</v>
      </c>
      <c r="B57" s="13" t="s">
        <v>13</v>
      </c>
      <c r="C57" s="13" t="s">
        <v>59</v>
      </c>
      <c r="D57" s="13" t="s">
        <v>93</v>
      </c>
      <c r="E57" s="13" t="s">
        <v>25</v>
      </c>
      <c r="F57" s="18">
        <v>125.5</v>
      </c>
      <c r="G57" s="18">
        <v>125.5</v>
      </c>
      <c r="H57" s="18">
        <v>125.5</v>
      </c>
    </row>
    <row r="58" spans="1:8" ht="47.25">
      <c r="A58" s="14" t="s">
        <v>480</v>
      </c>
      <c r="B58" s="13" t="s">
        <v>13</v>
      </c>
      <c r="C58" s="13" t="s">
        <v>59</v>
      </c>
      <c r="D58" s="19" t="s">
        <v>479</v>
      </c>
      <c r="E58" s="19" t="s">
        <v>23</v>
      </c>
      <c r="F58" s="18">
        <v>9</v>
      </c>
      <c r="G58" s="18">
        <v>9</v>
      </c>
      <c r="H58" s="18">
        <v>9</v>
      </c>
    </row>
    <row r="59" spans="1:8" ht="47.25">
      <c r="A59" s="14" t="s">
        <v>94</v>
      </c>
      <c r="B59" s="13" t="s">
        <v>13</v>
      </c>
      <c r="C59" s="13" t="s">
        <v>59</v>
      </c>
      <c r="D59" s="13" t="s">
        <v>95</v>
      </c>
      <c r="E59" s="13" t="s">
        <v>96</v>
      </c>
      <c r="F59" s="18">
        <v>7143.7</v>
      </c>
      <c r="G59" s="18">
        <v>6913.6</v>
      </c>
      <c r="H59" s="18">
        <v>6922.2</v>
      </c>
    </row>
    <row r="60" spans="1:8" ht="47.25">
      <c r="A60" s="14" t="s">
        <v>97</v>
      </c>
      <c r="B60" s="13" t="s">
        <v>13</v>
      </c>
      <c r="C60" s="13" t="s">
        <v>59</v>
      </c>
      <c r="D60" s="13" t="s">
        <v>98</v>
      </c>
      <c r="E60" s="13" t="s">
        <v>96</v>
      </c>
      <c r="F60" s="17">
        <v>53.2</v>
      </c>
      <c r="G60" s="17">
        <v>55.8</v>
      </c>
      <c r="H60" s="17">
        <v>57.9</v>
      </c>
    </row>
    <row r="61" spans="1:8" ht="47.25">
      <c r="A61" s="14" t="s">
        <v>99</v>
      </c>
      <c r="B61" s="13" t="s">
        <v>13</v>
      </c>
      <c r="C61" s="13" t="s">
        <v>59</v>
      </c>
      <c r="D61" s="13" t="s">
        <v>100</v>
      </c>
      <c r="E61" s="13" t="s">
        <v>96</v>
      </c>
      <c r="F61" s="17">
        <v>32.700000000000003</v>
      </c>
      <c r="G61" s="17">
        <v>34.5</v>
      </c>
      <c r="H61" s="17">
        <v>35.799999999999997</v>
      </c>
    </row>
    <row r="62" spans="1:8" ht="31.5">
      <c r="A62" s="14" t="s">
        <v>101</v>
      </c>
      <c r="B62" s="13" t="s">
        <v>13</v>
      </c>
      <c r="C62" s="13" t="s">
        <v>59</v>
      </c>
      <c r="D62" s="13" t="s">
        <v>102</v>
      </c>
      <c r="E62" s="13" t="s">
        <v>25</v>
      </c>
      <c r="F62" s="8">
        <v>385.6</v>
      </c>
      <c r="G62" s="8">
        <v>385.6</v>
      </c>
      <c r="H62" s="8">
        <v>385.6</v>
      </c>
    </row>
    <row r="63" spans="1:8" ht="31.5">
      <c r="A63" s="14" t="s">
        <v>397</v>
      </c>
      <c r="B63" s="13" t="s">
        <v>13</v>
      </c>
      <c r="C63" s="13" t="s">
        <v>59</v>
      </c>
      <c r="D63" s="13" t="s">
        <v>398</v>
      </c>
      <c r="E63" s="13" t="s">
        <v>25</v>
      </c>
      <c r="F63" s="23">
        <v>100</v>
      </c>
      <c r="G63" s="23">
        <v>0</v>
      </c>
      <c r="H63" s="23">
        <v>0</v>
      </c>
    </row>
    <row r="64" spans="1:8" ht="31.5">
      <c r="A64" s="14" t="s">
        <v>103</v>
      </c>
      <c r="B64" s="13" t="s">
        <v>13</v>
      </c>
      <c r="C64" s="13" t="s">
        <v>59</v>
      </c>
      <c r="D64" s="13" t="s">
        <v>104</v>
      </c>
      <c r="E64" s="13" t="s">
        <v>18</v>
      </c>
      <c r="F64" s="20">
        <v>1895.7</v>
      </c>
      <c r="G64" s="20">
        <v>1984.2</v>
      </c>
      <c r="H64" s="20">
        <v>0</v>
      </c>
    </row>
    <row r="65" spans="1:8" ht="31.5">
      <c r="A65" s="14" t="s">
        <v>105</v>
      </c>
      <c r="B65" s="13" t="s">
        <v>13</v>
      </c>
      <c r="C65" s="13" t="s">
        <v>59</v>
      </c>
      <c r="D65" s="13" t="s">
        <v>104</v>
      </c>
      <c r="E65" s="13" t="s">
        <v>23</v>
      </c>
      <c r="F65" s="20">
        <v>266.2</v>
      </c>
      <c r="G65" s="20">
        <v>266.2</v>
      </c>
      <c r="H65" s="20">
        <v>0</v>
      </c>
    </row>
    <row r="66" spans="1:8" ht="31.5">
      <c r="A66" s="14" t="s">
        <v>451</v>
      </c>
      <c r="B66" s="13" t="s">
        <v>13</v>
      </c>
      <c r="C66" s="13" t="s">
        <v>59</v>
      </c>
      <c r="D66" s="13" t="s">
        <v>452</v>
      </c>
      <c r="E66" s="13" t="s">
        <v>18</v>
      </c>
      <c r="F66" s="20">
        <v>724.4</v>
      </c>
      <c r="G66" s="20">
        <v>0</v>
      </c>
      <c r="H66" s="20">
        <v>0</v>
      </c>
    </row>
    <row r="67" spans="1:8" ht="47.25">
      <c r="A67" s="14" t="s">
        <v>106</v>
      </c>
      <c r="B67" s="13" t="s">
        <v>13</v>
      </c>
      <c r="C67" s="13" t="s">
        <v>59</v>
      </c>
      <c r="D67" s="13" t="s">
        <v>107</v>
      </c>
      <c r="E67" s="13" t="s">
        <v>18</v>
      </c>
      <c r="F67" s="18">
        <v>246.4</v>
      </c>
      <c r="G67" s="18">
        <v>246.4</v>
      </c>
      <c r="H67" s="18">
        <v>246.4</v>
      </c>
    </row>
    <row r="68" spans="1:8" ht="47.25">
      <c r="A68" s="14" t="s">
        <v>108</v>
      </c>
      <c r="B68" s="13" t="s">
        <v>13</v>
      </c>
      <c r="C68" s="13" t="s">
        <v>59</v>
      </c>
      <c r="D68" s="13" t="s">
        <v>107</v>
      </c>
      <c r="E68" s="13" t="s">
        <v>23</v>
      </c>
      <c r="F68" s="18">
        <v>20.3</v>
      </c>
      <c r="G68" s="18">
        <v>20.3</v>
      </c>
      <c r="H68" s="18">
        <v>20.3</v>
      </c>
    </row>
    <row r="69" spans="1:8" ht="47.25">
      <c r="A69" s="14" t="s">
        <v>109</v>
      </c>
      <c r="B69" s="13" t="s">
        <v>13</v>
      </c>
      <c r="C69" s="13" t="s">
        <v>59</v>
      </c>
      <c r="D69" s="13" t="s">
        <v>110</v>
      </c>
      <c r="E69" s="13" t="s">
        <v>111</v>
      </c>
      <c r="F69" s="8">
        <v>228.2</v>
      </c>
      <c r="G69" s="8">
        <v>0</v>
      </c>
      <c r="H69" s="8">
        <v>0</v>
      </c>
    </row>
    <row r="70" spans="1:8" ht="31.5">
      <c r="A70" s="14" t="s">
        <v>112</v>
      </c>
      <c r="B70" s="13" t="s">
        <v>13</v>
      </c>
      <c r="C70" s="13" t="s">
        <v>59</v>
      </c>
      <c r="D70" s="13" t="s">
        <v>113</v>
      </c>
      <c r="E70" s="13" t="s">
        <v>52</v>
      </c>
      <c r="F70" s="18">
        <v>0</v>
      </c>
      <c r="G70" s="18">
        <v>10234.4</v>
      </c>
      <c r="H70" s="18">
        <v>20073.8</v>
      </c>
    </row>
    <row r="71" spans="1:8" ht="31.5">
      <c r="A71" s="16" t="s">
        <v>469</v>
      </c>
      <c r="B71" s="13" t="s">
        <v>13</v>
      </c>
      <c r="C71" s="13" t="s">
        <v>59</v>
      </c>
      <c r="D71" s="13" t="s">
        <v>468</v>
      </c>
      <c r="E71" s="13" t="s">
        <v>57</v>
      </c>
      <c r="F71" s="24">
        <v>13569.9</v>
      </c>
      <c r="G71" s="24">
        <v>0</v>
      </c>
      <c r="H71" s="24">
        <v>0</v>
      </c>
    </row>
    <row r="72" spans="1:8">
      <c r="A72" s="9" t="s">
        <v>114</v>
      </c>
      <c r="B72" s="10" t="s">
        <v>16</v>
      </c>
      <c r="C72" s="10" t="s">
        <v>14</v>
      </c>
      <c r="D72" s="10"/>
      <c r="E72" s="10"/>
      <c r="F72" s="11">
        <f>F73</f>
        <v>2282.1</v>
      </c>
      <c r="G72" s="11">
        <f t="shared" ref="G72:H73" si="5">G73</f>
        <v>2343.9</v>
      </c>
      <c r="H72" s="11">
        <f t="shared" si="5"/>
        <v>0</v>
      </c>
    </row>
    <row r="73" spans="1:8">
      <c r="A73" s="12" t="s">
        <v>115</v>
      </c>
      <c r="B73" s="13" t="s">
        <v>16</v>
      </c>
      <c r="C73" s="13" t="s">
        <v>20</v>
      </c>
      <c r="D73" s="13"/>
      <c r="E73" s="13"/>
      <c r="F73" s="8">
        <f>F74</f>
        <v>2282.1</v>
      </c>
      <c r="G73" s="8">
        <f t="shared" si="5"/>
        <v>2343.9</v>
      </c>
      <c r="H73" s="8">
        <f t="shared" si="5"/>
        <v>0</v>
      </c>
    </row>
    <row r="74" spans="1:8" ht="31.5">
      <c r="A74" s="14" t="s">
        <v>116</v>
      </c>
      <c r="B74" s="13" t="s">
        <v>16</v>
      </c>
      <c r="C74" s="13" t="s">
        <v>20</v>
      </c>
      <c r="D74" s="13" t="s">
        <v>117</v>
      </c>
      <c r="E74" s="13" t="s">
        <v>18</v>
      </c>
      <c r="F74" s="17">
        <v>2282.1</v>
      </c>
      <c r="G74" s="17">
        <v>2343.9</v>
      </c>
      <c r="H74" s="17">
        <v>0</v>
      </c>
    </row>
    <row r="75" spans="1:8">
      <c r="A75" s="9" t="s">
        <v>118</v>
      </c>
      <c r="B75" s="10" t="s">
        <v>20</v>
      </c>
      <c r="C75" s="10" t="s">
        <v>14</v>
      </c>
      <c r="D75" s="10"/>
      <c r="E75" s="10"/>
      <c r="F75" s="11">
        <f>F76+F80</f>
        <v>8698.7000000000007</v>
      </c>
      <c r="G75" s="11">
        <f>G76+G80</f>
        <v>8125.2</v>
      </c>
      <c r="H75" s="11">
        <f>H76+H80</f>
        <v>8304.6</v>
      </c>
    </row>
    <row r="76" spans="1:8">
      <c r="A76" s="12" t="s">
        <v>429</v>
      </c>
      <c r="B76" s="13" t="s">
        <v>20</v>
      </c>
      <c r="C76" s="13" t="s">
        <v>119</v>
      </c>
      <c r="D76" s="13"/>
      <c r="E76" s="13"/>
      <c r="F76" s="8">
        <f>SUM(F77:F79)</f>
        <v>4334.5</v>
      </c>
      <c r="G76" s="8">
        <f t="shared" ref="G76:H76" si="6">SUM(G77:G79)</f>
        <v>4425.0999999999995</v>
      </c>
      <c r="H76" s="8">
        <f t="shared" si="6"/>
        <v>4500</v>
      </c>
    </row>
    <row r="77" spans="1:8" ht="31.5">
      <c r="A77" s="14" t="s">
        <v>120</v>
      </c>
      <c r="B77" s="13" t="s">
        <v>20</v>
      </c>
      <c r="C77" s="13" t="s">
        <v>119</v>
      </c>
      <c r="D77" s="13" t="s">
        <v>121</v>
      </c>
      <c r="E77" s="13" t="s">
        <v>23</v>
      </c>
      <c r="F77" s="18">
        <v>2382</v>
      </c>
      <c r="G77" s="18">
        <v>2382</v>
      </c>
      <c r="H77" s="18">
        <v>2382</v>
      </c>
    </row>
    <row r="78" spans="1:8" ht="47.25">
      <c r="A78" s="14" t="s">
        <v>122</v>
      </c>
      <c r="B78" s="13" t="s">
        <v>20</v>
      </c>
      <c r="C78" s="13" t="s">
        <v>119</v>
      </c>
      <c r="D78" s="13" t="s">
        <v>123</v>
      </c>
      <c r="E78" s="13" t="s">
        <v>18</v>
      </c>
      <c r="F78" s="18">
        <v>1506.9</v>
      </c>
      <c r="G78" s="18">
        <v>1579.7</v>
      </c>
      <c r="H78" s="18">
        <v>1636</v>
      </c>
    </row>
    <row r="79" spans="1:8" ht="37.5" customHeight="1">
      <c r="A79" s="14" t="s">
        <v>124</v>
      </c>
      <c r="B79" s="13" t="s">
        <v>20</v>
      </c>
      <c r="C79" s="13" t="s">
        <v>119</v>
      </c>
      <c r="D79" s="13" t="s">
        <v>123</v>
      </c>
      <c r="E79" s="13" t="s">
        <v>23</v>
      </c>
      <c r="F79" s="18">
        <v>445.6</v>
      </c>
      <c r="G79" s="18">
        <v>463.4</v>
      </c>
      <c r="H79" s="18">
        <v>482</v>
      </c>
    </row>
    <row r="80" spans="1:8">
      <c r="A80" s="12" t="s">
        <v>430</v>
      </c>
      <c r="B80" s="13" t="s">
        <v>20</v>
      </c>
      <c r="C80" s="13" t="s">
        <v>125</v>
      </c>
      <c r="D80" s="13"/>
      <c r="E80" s="13"/>
      <c r="F80" s="8">
        <f>SUM(F81:F87)</f>
        <v>4364.2</v>
      </c>
      <c r="G80" s="8">
        <f>SUM(G81:G87)</f>
        <v>3700.1000000000004</v>
      </c>
      <c r="H80" s="8">
        <f>SUM(H81:H87)</f>
        <v>3804.6000000000004</v>
      </c>
    </row>
    <row r="81" spans="1:8" ht="31.5">
      <c r="A81" s="14" t="s">
        <v>126</v>
      </c>
      <c r="B81" s="13" t="s">
        <v>20</v>
      </c>
      <c r="C81" s="13" t="s">
        <v>125</v>
      </c>
      <c r="D81" s="13" t="s">
        <v>127</v>
      </c>
      <c r="E81" s="13" t="s">
        <v>23</v>
      </c>
      <c r="F81" s="8">
        <v>137.9</v>
      </c>
      <c r="G81" s="8">
        <v>52.5</v>
      </c>
      <c r="H81" s="8">
        <v>44.9</v>
      </c>
    </row>
    <row r="82" spans="1:8" ht="31.5">
      <c r="A82" s="14" t="s">
        <v>128</v>
      </c>
      <c r="B82" s="13" t="s">
        <v>20</v>
      </c>
      <c r="C82" s="13" t="s">
        <v>125</v>
      </c>
      <c r="D82" s="13" t="s">
        <v>127</v>
      </c>
      <c r="E82" s="13" t="s">
        <v>96</v>
      </c>
      <c r="F82" s="8">
        <v>1401.2</v>
      </c>
      <c r="G82" s="8">
        <v>1449.9</v>
      </c>
      <c r="H82" s="8">
        <v>1501.1</v>
      </c>
    </row>
    <row r="83" spans="1:8" ht="31.5">
      <c r="A83" s="14" t="s">
        <v>435</v>
      </c>
      <c r="B83" s="13" t="s">
        <v>20</v>
      </c>
      <c r="C83" s="13" t="s">
        <v>125</v>
      </c>
      <c r="D83" s="13" t="s">
        <v>129</v>
      </c>
      <c r="E83" s="13" t="s">
        <v>23</v>
      </c>
      <c r="F83" s="8">
        <v>138.5</v>
      </c>
      <c r="G83" s="8">
        <v>140.30000000000001</v>
      </c>
      <c r="H83" s="8">
        <v>142.19999999999999</v>
      </c>
    </row>
    <row r="84" spans="1:8" ht="31.5">
      <c r="A84" s="14" t="s">
        <v>436</v>
      </c>
      <c r="B84" s="13" t="s">
        <v>20</v>
      </c>
      <c r="C84" s="13" t="s">
        <v>125</v>
      </c>
      <c r="D84" s="13" t="s">
        <v>129</v>
      </c>
      <c r="E84" s="13" t="s">
        <v>96</v>
      </c>
      <c r="F84" s="8">
        <v>1985</v>
      </c>
      <c r="G84" s="8">
        <v>2057.4</v>
      </c>
      <c r="H84" s="8">
        <v>2116.4</v>
      </c>
    </row>
    <row r="85" spans="1:8" ht="31.5">
      <c r="A85" s="14" t="s">
        <v>407</v>
      </c>
      <c r="B85" s="13" t="s">
        <v>20</v>
      </c>
      <c r="C85" s="13" t="s">
        <v>125</v>
      </c>
      <c r="D85" s="13" t="s">
        <v>408</v>
      </c>
      <c r="E85" s="13" t="s">
        <v>96</v>
      </c>
      <c r="F85" s="8">
        <v>56.5</v>
      </c>
      <c r="G85" s="8">
        <v>0</v>
      </c>
      <c r="H85" s="8">
        <v>0</v>
      </c>
    </row>
    <row r="86" spans="1:8" ht="31.5">
      <c r="A86" s="14" t="s">
        <v>443</v>
      </c>
      <c r="B86" s="13" t="s">
        <v>20</v>
      </c>
      <c r="C86" s="13" t="s">
        <v>125</v>
      </c>
      <c r="D86" s="13" t="s">
        <v>444</v>
      </c>
      <c r="E86" s="13" t="s">
        <v>96</v>
      </c>
      <c r="F86" s="8">
        <v>310.2</v>
      </c>
      <c r="G86" s="8">
        <v>0</v>
      </c>
      <c r="H86" s="8">
        <v>0</v>
      </c>
    </row>
    <row r="87" spans="1:8" ht="31.5">
      <c r="A87" s="14" t="s">
        <v>393</v>
      </c>
      <c r="B87" s="13" t="s">
        <v>20</v>
      </c>
      <c r="C87" s="13" t="s">
        <v>125</v>
      </c>
      <c r="D87" s="13" t="s">
        <v>394</v>
      </c>
      <c r="E87" s="13" t="s">
        <v>23</v>
      </c>
      <c r="F87" s="8">
        <v>334.9</v>
      </c>
      <c r="G87" s="8">
        <v>0</v>
      </c>
      <c r="H87" s="8">
        <v>0</v>
      </c>
    </row>
    <row r="88" spans="1:8">
      <c r="A88" s="9" t="s">
        <v>130</v>
      </c>
      <c r="B88" s="10" t="s">
        <v>27</v>
      </c>
      <c r="C88" s="10" t="s">
        <v>14</v>
      </c>
      <c r="D88" s="10"/>
      <c r="E88" s="10"/>
      <c r="F88" s="11">
        <f>F89+F113</f>
        <v>51609.1</v>
      </c>
      <c r="G88" s="11">
        <f t="shared" ref="G88:H88" si="7">G89+G113</f>
        <v>53629.700000000004</v>
      </c>
      <c r="H88" s="11">
        <f t="shared" si="7"/>
        <v>93896.699999999983</v>
      </c>
    </row>
    <row r="89" spans="1:8">
      <c r="A89" s="12" t="s">
        <v>131</v>
      </c>
      <c r="B89" s="13" t="s">
        <v>27</v>
      </c>
      <c r="C89" s="13" t="s">
        <v>119</v>
      </c>
      <c r="D89" s="13"/>
      <c r="E89" s="13"/>
      <c r="F89" s="8">
        <f>SUM(F90:F112)</f>
        <v>51545.9</v>
      </c>
      <c r="G89" s="8">
        <f>SUM(G90:G112)</f>
        <v>53563.9</v>
      </c>
      <c r="H89" s="8">
        <f>SUM(H90:H112)</f>
        <v>93828.299999999988</v>
      </c>
    </row>
    <row r="90" spans="1:8" ht="47.25">
      <c r="A90" s="14" t="s">
        <v>380</v>
      </c>
      <c r="B90" s="13" t="s">
        <v>27</v>
      </c>
      <c r="C90" s="13" t="s">
        <v>119</v>
      </c>
      <c r="D90" s="13" t="s">
        <v>381</v>
      </c>
      <c r="E90" s="13" t="s">
        <v>23</v>
      </c>
      <c r="F90" s="18">
        <v>0</v>
      </c>
      <c r="G90" s="18">
        <v>3769</v>
      </c>
      <c r="H90" s="18">
        <v>0</v>
      </c>
    </row>
    <row r="91" spans="1:8" ht="47.25">
      <c r="A91" s="14" t="s">
        <v>335</v>
      </c>
      <c r="B91" s="13" t="s">
        <v>27</v>
      </c>
      <c r="C91" s="13" t="s">
        <v>119</v>
      </c>
      <c r="D91" s="13" t="s">
        <v>334</v>
      </c>
      <c r="E91" s="13" t="s">
        <v>23</v>
      </c>
      <c r="F91" s="18">
        <v>3000</v>
      </c>
      <c r="G91" s="18">
        <v>3000</v>
      </c>
      <c r="H91" s="18">
        <v>3000</v>
      </c>
    </row>
    <row r="92" spans="1:8" ht="47.25">
      <c r="A92" s="14" t="s">
        <v>336</v>
      </c>
      <c r="B92" s="13" t="s">
        <v>27</v>
      </c>
      <c r="C92" s="13" t="s">
        <v>119</v>
      </c>
      <c r="D92" s="13" t="s">
        <v>329</v>
      </c>
      <c r="E92" s="13" t="s">
        <v>23</v>
      </c>
      <c r="F92" s="18">
        <v>1560</v>
      </c>
      <c r="G92" s="18">
        <v>1560</v>
      </c>
      <c r="H92" s="18">
        <v>1560</v>
      </c>
    </row>
    <row r="93" spans="1:8" ht="47.25">
      <c r="A93" s="14" t="s">
        <v>338</v>
      </c>
      <c r="B93" s="13" t="s">
        <v>27</v>
      </c>
      <c r="C93" s="13" t="s">
        <v>119</v>
      </c>
      <c r="D93" s="13" t="s">
        <v>337</v>
      </c>
      <c r="E93" s="13" t="s">
        <v>23</v>
      </c>
      <c r="F93" s="18">
        <v>1274</v>
      </c>
      <c r="G93" s="18">
        <v>1274</v>
      </c>
      <c r="H93" s="18">
        <v>1274</v>
      </c>
    </row>
    <row r="94" spans="1:8" ht="47.25">
      <c r="A94" s="14" t="s">
        <v>340</v>
      </c>
      <c r="B94" s="13" t="s">
        <v>27</v>
      </c>
      <c r="C94" s="13" t="s">
        <v>119</v>
      </c>
      <c r="D94" s="13" t="s">
        <v>339</v>
      </c>
      <c r="E94" s="13" t="s">
        <v>23</v>
      </c>
      <c r="F94" s="18">
        <v>2300</v>
      </c>
      <c r="G94" s="18">
        <v>2300</v>
      </c>
      <c r="H94" s="18">
        <v>2300</v>
      </c>
    </row>
    <row r="95" spans="1:8" ht="31.5">
      <c r="A95" s="14" t="s">
        <v>342</v>
      </c>
      <c r="B95" s="13" t="s">
        <v>27</v>
      </c>
      <c r="C95" s="13" t="s">
        <v>119</v>
      </c>
      <c r="D95" s="13" t="s">
        <v>341</v>
      </c>
      <c r="E95" s="13" t="s">
        <v>23</v>
      </c>
      <c r="F95" s="18">
        <v>2475</v>
      </c>
      <c r="G95" s="18">
        <v>2475</v>
      </c>
      <c r="H95" s="18">
        <v>2475</v>
      </c>
    </row>
    <row r="96" spans="1:8" ht="31.5">
      <c r="A96" s="14" t="s">
        <v>344</v>
      </c>
      <c r="B96" s="13" t="s">
        <v>27</v>
      </c>
      <c r="C96" s="13" t="s">
        <v>119</v>
      </c>
      <c r="D96" s="13" t="s">
        <v>343</v>
      </c>
      <c r="E96" s="13" t="s">
        <v>23</v>
      </c>
      <c r="F96" s="18">
        <v>11712.7</v>
      </c>
      <c r="G96" s="18">
        <v>12181.2</v>
      </c>
      <c r="H96" s="18">
        <v>12668.5</v>
      </c>
    </row>
    <row r="97" spans="1:8" ht="47.25">
      <c r="A97" s="14" t="s">
        <v>474</v>
      </c>
      <c r="B97" s="13" t="s">
        <v>27</v>
      </c>
      <c r="C97" s="13" t="s">
        <v>119</v>
      </c>
      <c r="D97" s="19" t="s">
        <v>471</v>
      </c>
      <c r="E97" s="19" t="s">
        <v>23</v>
      </c>
      <c r="F97" s="18">
        <v>100</v>
      </c>
      <c r="G97" s="18">
        <v>0</v>
      </c>
      <c r="H97" s="18">
        <v>0</v>
      </c>
    </row>
    <row r="98" spans="1:8" ht="47.25">
      <c r="A98" s="14" t="s">
        <v>346</v>
      </c>
      <c r="B98" s="13" t="s">
        <v>27</v>
      </c>
      <c r="C98" s="13" t="s">
        <v>119</v>
      </c>
      <c r="D98" s="13" t="s">
        <v>345</v>
      </c>
      <c r="E98" s="13" t="s">
        <v>23</v>
      </c>
      <c r="F98" s="18">
        <v>470</v>
      </c>
      <c r="G98" s="18">
        <v>435</v>
      </c>
      <c r="H98" s="18">
        <v>435</v>
      </c>
    </row>
    <row r="99" spans="1:8" ht="47.25">
      <c r="A99" s="14" t="s">
        <v>348</v>
      </c>
      <c r="B99" s="13" t="s">
        <v>27</v>
      </c>
      <c r="C99" s="13" t="s">
        <v>119</v>
      </c>
      <c r="D99" s="13" t="s">
        <v>347</v>
      </c>
      <c r="E99" s="13" t="s">
        <v>23</v>
      </c>
      <c r="F99" s="18">
        <v>250</v>
      </c>
      <c r="G99" s="18">
        <v>250</v>
      </c>
      <c r="H99" s="18">
        <v>250</v>
      </c>
    </row>
    <row r="100" spans="1:8" ht="47.25">
      <c r="A100" s="14" t="s">
        <v>350</v>
      </c>
      <c r="B100" s="13" t="s">
        <v>27</v>
      </c>
      <c r="C100" s="13" t="s">
        <v>119</v>
      </c>
      <c r="D100" s="13" t="s">
        <v>349</v>
      </c>
      <c r="E100" s="13" t="s">
        <v>23</v>
      </c>
      <c r="F100" s="18">
        <v>120</v>
      </c>
      <c r="G100" s="18">
        <v>120</v>
      </c>
      <c r="H100" s="18">
        <v>120</v>
      </c>
    </row>
    <row r="101" spans="1:8" ht="47.25">
      <c r="A101" s="14" t="s">
        <v>352</v>
      </c>
      <c r="B101" s="13" t="s">
        <v>27</v>
      </c>
      <c r="C101" s="13" t="s">
        <v>119</v>
      </c>
      <c r="D101" s="13" t="s">
        <v>351</v>
      </c>
      <c r="E101" s="13" t="s">
        <v>23</v>
      </c>
      <c r="F101" s="18">
        <v>1780</v>
      </c>
      <c r="G101" s="18">
        <v>1780</v>
      </c>
      <c r="H101" s="18">
        <v>1780</v>
      </c>
    </row>
    <row r="102" spans="1:8" ht="47.25">
      <c r="A102" s="14" t="s">
        <v>354</v>
      </c>
      <c r="B102" s="13" t="s">
        <v>27</v>
      </c>
      <c r="C102" s="13" t="s">
        <v>119</v>
      </c>
      <c r="D102" s="13" t="s">
        <v>353</v>
      </c>
      <c r="E102" s="13" t="s">
        <v>23</v>
      </c>
      <c r="F102" s="18">
        <v>400</v>
      </c>
      <c r="G102" s="18">
        <v>250</v>
      </c>
      <c r="H102" s="18">
        <v>0</v>
      </c>
    </row>
    <row r="103" spans="1:8" ht="47.25">
      <c r="A103" s="14" t="s">
        <v>473</v>
      </c>
      <c r="B103" s="13" t="s">
        <v>27</v>
      </c>
      <c r="C103" s="13" t="s">
        <v>119</v>
      </c>
      <c r="D103" s="19" t="s">
        <v>472</v>
      </c>
      <c r="E103" s="19" t="s">
        <v>23</v>
      </c>
      <c r="F103" s="18">
        <v>210</v>
      </c>
      <c r="G103" s="18">
        <v>0</v>
      </c>
      <c r="H103" s="18">
        <v>0</v>
      </c>
    </row>
    <row r="104" spans="1:8" ht="47.25">
      <c r="A104" s="14" t="s">
        <v>133</v>
      </c>
      <c r="B104" s="13" t="s">
        <v>27</v>
      </c>
      <c r="C104" s="13" t="s">
        <v>119</v>
      </c>
      <c r="D104" s="13" t="s">
        <v>134</v>
      </c>
      <c r="E104" s="13" t="s">
        <v>23</v>
      </c>
      <c r="F104" s="18">
        <v>14201.2</v>
      </c>
      <c r="G104" s="18">
        <v>14620.7</v>
      </c>
      <c r="H104" s="18">
        <v>15830.1</v>
      </c>
    </row>
    <row r="105" spans="1:8" ht="47.25">
      <c r="A105" s="14" t="s">
        <v>383</v>
      </c>
      <c r="B105" s="13" t="s">
        <v>27</v>
      </c>
      <c r="C105" s="13" t="s">
        <v>119</v>
      </c>
      <c r="D105" s="13" t="s">
        <v>382</v>
      </c>
      <c r="E105" s="13" t="s">
        <v>23</v>
      </c>
      <c r="F105" s="18">
        <v>500</v>
      </c>
      <c r="G105" s="18">
        <v>256.8</v>
      </c>
      <c r="H105" s="18">
        <v>0</v>
      </c>
    </row>
    <row r="106" spans="1:8" ht="31.5">
      <c r="A106" s="14" t="s">
        <v>385</v>
      </c>
      <c r="B106" s="13" t="s">
        <v>27</v>
      </c>
      <c r="C106" s="13" t="s">
        <v>119</v>
      </c>
      <c r="D106" s="13" t="s">
        <v>384</v>
      </c>
      <c r="E106" s="13" t="s">
        <v>23</v>
      </c>
      <c r="F106" s="18">
        <v>1407.1</v>
      </c>
      <c r="G106" s="18">
        <v>3616.7</v>
      </c>
      <c r="H106" s="18">
        <v>7900.5</v>
      </c>
    </row>
    <row r="107" spans="1:8" ht="47.25">
      <c r="A107" s="14" t="s">
        <v>356</v>
      </c>
      <c r="B107" s="13" t="s">
        <v>27</v>
      </c>
      <c r="C107" s="13" t="s">
        <v>119</v>
      </c>
      <c r="D107" s="13" t="s">
        <v>355</v>
      </c>
      <c r="E107" s="13" t="s">
        <v>23</v>
      </c>
      <c r="F107" s="18">
        <v>2525.3000000000002</v>
      </c>
      <c r="G107" s="18">
        <v>2500</v>
      </c>
      <c r="H107" s="18">
        <v>2500</v>
      </c>
    </row>
    <row r="108" spans="1:8" ht="47.25">
      <c r="A108" s="14" t="s">
        <v>475</v>
      </c>
      <c r="B108" s="13" t="s">
        <v>27</v>
      </c>
      <c r="C108" s="13" t="s">
        <v>119</v>
      </c>
      <c r="D108" s="19" t="s">
        <v>476</v>
      </c>
      <c r="E108" s="19" t="s">
        <v>23</v>
      </c>
      <c r="F108" s="18">
        <v>160</v>
      </c>
      <c r="G108" s="18">
        <v>0</v>
      </c>
      <c r="H108" s="18">
        <v>0</v>
      </c>
    </row>
    <row r="109" spans="1:8" ht="47.25">
      <c r="A109" s="14" t="s">
        <v>358</v>
      </c>
      <c r="B109" s="13" t="s">
        <v>27</v>
      </c>
      <c r="C109" s="13" t="s">
        <v>119</v>
      </c>
      <c r="D109" s="13" t="s">
        <v>357</v>
      </c>
      <c r="E109" s="13" t="s">
        <v>23</v>
      </c>
      <c r="F109" s="8">
        <v>1950</v>
      </c>
      <c r="G109" s="8">
        <v>1950</v>
      </c>
      <c r="H109" s="8">
        <v>1950</v>
      </c>
    </row>
    <row r="110" spans="1:8" ht="47.25">
      <c r="A110" s="14" t="s">
        <v>478</v>
      </c>
      <c r="B110" s="13" t="s">
        <v>27</v>
      </c>
      <c r="C110" s="13" t="s">
        <v>119</v>
      </c>
      <c r="D110" s="19" t="s">
        <v>477</v>
      </c>
      <c r="E110" s="19" t="s">
        <v>23</v>
      </c>
      <c r="F110" s="18">
        <v>2900</v>
      </c>
      <c r="G110" s="18">
        <v>0</v>
      </c>
      <c r="H110" s="18">
        <v>0</v>
      </c>
    </row>
    <row r="111" spans="1:8" ht="31.5">
      <c r="A111" s="14" t="s">
        <v>360</v>
      </c>
      <c r="B111" s="13" t="s">
        <v>27</v>
      </c>
      <c r="C111" s="13" t="s">
        <v>119</v>
      </c>
      <c r="D111" s="19" t="s">
        <v>359</v>
      </c>
      <c r="E111" s="19" t="s">
        <v>23</v>
      </c>
      <c r="F111" s="18">
        <v>2250.6</v>
      </c>
      <c r="G111" s="18">
        <v>1225.5</v>
      </c>
      <c r="H111" s="18">
        <v>730.2</v>
      </c>
    </row>
    <row r="112" spans="1:8" ht="47.25">
      <c r="A112" s="14" t="s">
        <v>457</v>
      </c>
      <c r="B112" s="13" t="s">
        <v>27</v>
      </c>
      <c r="C112" s="13" t="s">
        <v>119</v>
      </c>
      <c r="D112" s="13" t="s">
        <v>458</v>
      </c>
      <c r="E112" s="13" t="s">
        <v>23</v>
      </c>
      <c r="F112" s="18">
        <v>0</v>
      </c>
      <c r="G112" s="18">
        <v>0</v>
      </c>
      <c r="H112" s="18">
        <v>39055</v>
      </c>
    </row>
    <row r="113" spans="1:8">
      <c r="A113" s="14" t="s">
        <v>483</v>
      </c>
      <c r="B113" s="13" t="s">
        <v>27</v>
      </c>
      <c r="C113" s="13" t="s">
        <v>481</v>
      </c>
      <c r="D113" s="13"/>
      <c r="E113" s="13"/>
      <c r="F113" s="18">
        <f>F114</f>
        <v>63.2</v>
      </c>
      <c r="G113" s="18">
        <f t="shared" ref="G113:H113" si="8">G114</f>
        <v>65.8</v>
      </c>
      <c r="H113" s="18">
        <f t="shared" si="8"/>
        <v>68.400000000000006</v>
      </c>
    </row>
    <row r="114" spans="1:8" ht="47.25">
      <c r="A114" s="16" t="s">
        <v>492</v>
      </c>
      <c r="B114" s="13" t="s">
        <v>27</v>
      </c>
      <c r="C114" s="13" t="s">
        <v>481</v>
      </c>
      <c r="D114" s="19" t="s">
        <v>482</v>
      </c>
      <c r="E114" s="19" t="s">
        <v>23</v>
      </c>
      <c r="F114" s="18">
        <v>63.2</v>
      </c>
      <c r="G114" s="18">
        <v>65.8</v>
      </c>
      <c r="H114" s="18">
        <v>68.400000000000006</v>
      </c>
    </row>
    <row r="115" spans="1:8">
      <c r="A115" s="9" t="s">
        <v>136</v>
      </c>
      <c r="B115" s="10" t="s">
        <v>42</v>
      </c>
      <c r="C115" s="10" t="s">
        <v>14</v>
      </c>
      <c r="D115" s="10"/>
      <c r="E115" s="10"/>
      <c r="F115" s="11">
        <f>F116+F120+F122+F132</f>
        <v>138567.90000000002</v>
      </c>
      <c r="G115" s="11">
        <f>G116+G120+G122+G132</f>
        <v>94005.7</v>
      </c>
      <c r="H115" s="11">
        <f>H116+H120+H122+H132</f>
        <v>64566.700000000004</v>
      </c>
    </row>
    <row r="116" spans="1:8">
      <c r="A116" s="12" t="s">
        <v>137</v>
      </c>
      <c r="B116" s="13" t="s">
        <v>42</v>
      </c>
      <c r="C116" s="13" t="s">
        <v>13</v>
      </c>
      <c r="D116" s="13"/>
      <c r="E116" s="13"/>
      <c r="F116" s="8">
        <f>SUM(F117:F119)</f>
        <v>68180</v>
      </c>
      <c r="G116" s="8">
        <f>SUM(G117:G119)</f>
        <v>2700</v>
      </c>
      <c r="H116" s="8">
        <f>SUM(H117:H119)</f>
        <v>2700</v>
      </c>
    </row>
    <row r="117" spans="1:8" ht="47.25">
      <c r="A117" s="14" t="s">
        <v>437</v>
      </c>
      <c r="B117" s="13" t="s">
        <v>42</v>
      </c>
      <c r="C117" s="13" t="s">
        <v>13</v>
      </c>
      <c r="D117" s="13" t="s">
        <v>431</v>
      </c>
      <c r="E117" s="13" t="s">
        <v>23</v>
      </c>
      <c r="F117" s="8">
        <v>50</v>
      </c>
      <c r="G117" s="8">
        <v>0</v>
      </c>
      <c r="H117" s="8">
        <v>0</v>
      </c>
    </row>
    <row r="118" spans="1:8" ht="47.25">
      <c r="A118" s="14" t="s">
        <v>464</v>
      </c>
      <c r="B118" s="13" t="s">
        <v>42</v>
      </c>
      <c r="C118" s="13" t="s">
        <v>13</v>
      </c>
      <c r="D118" s="13" t="s">
        <v>138</v>
      </c>
      <c r="E118" s="13" t="s">
        <v>132</v>
      </c>
      <c r="F118" s="18">
        <v>65430</v>
      </c>
      <c r="G118" s="18">
        <v>0</v>
      </c>
      <c r="H118" s="18">
        <v>0</v>
      </c>
    </row>
    <row r="119" spans="1:8" ht="63">
      <c r="A119" s="14" t="s">
        <v>139</v>
      </c>
      <c r="B119" s="13" t="s">
        <v>42</v>
      </c>
      <c r="C119" s="13" t="s">
        <v>13</v>
      </c>
      <c r="D119" s="13" t="s">
        <v>140</v>
      </c>
      <c r="E119" s="13" t="s">
        <v>23</v>
      </c>
      <c r="F119" s="8">
        <v>2700</v>
      </c>
      <c r="G119" s="8">
        <v>2700</v>
      </c>
      <c r="H119" s="8">
        <v>2700</v>
      </c>
    </row>
    <row r="120" spans="1:8">
      <c r="A120" s="12" t="s">
        <v>141</v>
      </c>
      <c r="B120" s="13" t="s">
        <v>42</v>
      </c>
      <c r="C120" s="13" t="s">
        <v>16</v>
      </c>
      <c r="D120" s="13"/>
      <c r="E120" s="13"/>
      <c r="F120" s="8">
        <f>SUM(F121:F121)</f>
        <v>32531.3</v>
      </c>
      <c r="G120" s="8">
        <f>SUM(G121:G121)</f>
        <v>32531.3</v>
      </c>
      <c r="H120" s="8">
        <f>SUM(H121:H121)</f>
        <v>32531.3</v>
      </c>
    </row>
    <row r="121" spans="1:8" ht="47.25">
      <c r="A121" s="14" t="s">
        <v>326</v>
      </c>
      <c r="B121" s="13" t="s">
        <v>42</v>
      </c>
      <c r="C121" s="13" t="s">
        <v>16</v>
      </c>
      <c r="D121" s="13" t="s">
        <v>324</v>
      </c>
      <c r="E121" s="13" t="s">
        <v>135</v>
      </c>
      <c r="F121" s="18">
        <v>32531.3</v>
      </c>
      <c r="G121" s="18">
        <v>32531.3</v>
      </c>
      <c r="H121" s="18">
        <v>32531.3</v>
      </c>
    </row>
    <row r="122" spans="1:8">
      <c r="A122" s="12" t="s">
        <v>142</v>
      </c>
      <c r="B122" s="13" t="s">
        <v>42</v>
      </c>
      <c r="C122" s="13" t="s">
        <v>20</v>
      </c>
      <c r="D122" s="13"/>
      <c r="E122" s="13"/>
      <c r="F122" s="8">
        <f>SUM(F123:F131)</f>
        <v>26658.100000000002</v>
      </c>
      <c r="G122" s="8">
        <f>SUM(G123:G131)</f>
        <v>47119.6</v>
      </c>
      <c r="H122" s="8">
        <f>SUM(H123:H131)</f>
        <v>17662.400000000001</v>
      </c>
    </row>
    <row r="123" spans="1:8" ht="31.5">
      <c r="A123" s="14" t="s">
        <v>143</v>
      </c>
      <c r="B123" s="13" t="s">
        <v>42</v>
      </c>
      <c r="C123" s="13" t="s">
        <v>20</v>
      </c>
      <c r="D123" s="13" t="s">
        <v>144</v>
      </c>
      <c r="E123" s="13" t="s">
        <v>23</v>
      </c>
      <c r="F123" s="18">
        <v>1000</v>
      </c>
      <c r="G123" s="18">
        <v>1800</v>
      </c>
      <c r="H123" s="18">
        <v>1800</v>
      </c>
    </row>
    <row r="124" spans="1:8" ht="47.25">
      <c r="A124" s="14" t="s">
        <v>145</v>
      </c>
      <c r="B124" s="13" t="s">
        <v>42</v>
      </c>
      <c r="C124" s="13" t="s">
        <v>20</v>
      </c>
      <c r="D124" s="13" t="s">
        <v>146</v>
      </c>
      <c r="E124" s="13" t="s">
        <v>23</v>
      </c>
      <c r="F124" s="18">
        <v>6191.8</v>
      </c>
      <c r="G124" s="18">
        <v>6191.8</v>
      </c>
      <c r="H124" s="18">
        <v>6191.8</v>
      </c>
    </row>
    <row r="125" spans="1:8" ht="31.5">
      <c r="A125" s="14" t="s">
        <v>147</v>
      </c>
      <c r="B125" s="13" t="s">
        <v>42</v>
      </c>
      <c r="C125" s="13" t="s">
        <v>20</v>
      </c>
      <c r="D125" s="13" t="s">
        <v>148</v>
      </c>
      <c r="E125" s="13" t="s">
        <v>23</v>
      </c>
      <c r="F125" s="18">
        <v>450</v>
      </c>
      <c r="G125" s="18">
        <v>500</v>
      </c>
      <c r="H125" s="18">
        <v>500</v>
      </c>
    </row>
    <row r="126" spans="1:8" ht="47.25">
      <c r="A126" s="14" t="s">
        <v>149</v>
      </c>
      <c r="B126" s="13" t="s">
        <v>42</v>
      </c>
      <c r="C126" s="13" t="s">
        <v>20</v>
      </c>
      <c r="D126" s="13" t="s">
        <v>150</v>
      </c>
      <c r="E126" s="13" t="s">
        <v>23</v>
      </c>
      <c r="F126" s="18">
        <v>322.39999999999998</v>
      </c>
      <c r="G126" s="18">
        <v>431.7</v>
      </c>
      <c r="H126" s="18">
        <v>431.7</v>
      </c>
    </row>
    <row r="127" spans="1:8" ht="47.25">
      <c r="A127" s="14" t="s">
        <v>151</v>
      </c>
      <c r="B127" s="13" t="s">
        <v>42</v>
      </c>
      <c r="C127" s="13" t="s">
        <v>20</v>
      </c>
      <c r="D127" s="13" t="s">
        <v>152</v>
      </c>
      <c r="E127" s="13" t="s">
        <v>23</v>
      </c>
      <c r="F127" s="18">
        <v>11712.7</v>
      </c>
      <c r="G127" s="18">
        <v>2181.1999999999998</v>
      </c>
      <c r="H127" s="18">
        <v>2668.5</v>
      </c>
    </row>
    <row r="128" spans="1:8" ht="47.25">
      <c r="A128" s="14" t="s">
        <v>153</v>
      </c>
      <c r="B128" s="13" t="s">
        <v>42</v>
      </c>
      <c r="C128" s="13" t="s">
        <v>20</v>
      </c>
      <c r="D128" s="13" t="s">
        <v>154</v>
      </c>
      <c r="E128" s="13" t="s">
        <v>23</v>
      </c>
      <c r="F128" s="18">
        <v>576.79999999999995</v>
      </c>
      <c r="G128" s="18">
        <v>886.8</v>
      </c>
      <c r="H128" s="18">
        <v>886.8</v>
      </c>
    </row>
    <row r="129" spans="1:8" ht="31.5">
      <c r="A129" s="14" t="s">
        <v>155</v>
      </c>
      <c r="B129" s="13" t="s">
        <v>42</v>
      </c>
      <c r="C129" s="13" t="s">
        <v>20</v>
      </c>
      <c r="D129" s="13" t="s">
        <v>156</v>
      </c>
      <c r="E129" s="13" t="s">
        <v>25</v>
      </c>
      <c r="F129" s="18">
        <v>5193</v>
      </c>
      <c r="G129" s="18">
        <v>5188.3</v>
      </c>
      <c r="H129" s="18">
        <v>5183.6000000000004</v>
      </c>
    </row>
    <row r="130" spans="1:8" ht="47.25">
      <c r="A130" s="14" t="s">
        <v>438</v>
      </c>
      <c r="B130" s="13" t="s">
        <v>42</v>
      </c>
      <c r="C130" s="13" t="s">
        <v>20</v>
      </c>
      <c r="D130" s="19" t="s">
        <v>470</v>
      </c>
      <c r="E130" s="13" t="s">
        <v>23</v>
      </c>
      <c r="F130" s="18">
        <v>0</v>
      </c>
      <c r="G130" s="18">
        <v>29939.8</v>
      </c>
      <c r="H130" s="18">
        <v>0</v>
      </c>
    </row>
    <row r="131" spans="1:8" ht="47.25">
      <c r="A131" s="14" t="s">
        <v>450</v>
      </c>
      <c r="B131" s="13" t="s">
        <v>42</v>
      </c>
      <c r="C131" s="13" t="s">
        <v>20</v>
      </c>
      <c r="D131" s="13" t="s">
        <v>110</v>
      </c>
      <c r="E131" s="13" t="s">
        <v>23</v>
      </c>
      <c r="F131" s="8">
        <v>1211.4000000000001</v>
      </c>
      <c r="G131" s="8">
        <v>0</v>
      </c>
      <c r="H131" s="8">
        <v>0</v>
      </c>
    </row>
    <row r="132" spans="1:8">
      <c r="A132" s="12" t="s">
        <v>157</v>
      </c>
      <c r="B132" s="13" t="s">
        <v>42</v>
      </c>
      <c r="C132" s="13" t="s">
        <v>42</v>
      </c>
      <c r="D132" s="13"/>
      <c r="E132" s="13"/>
      <c r="F132" s="8">
        <f>SUM(F133:F136)</f>
        <v>11198.5</v>
      </c>
      <c r="G132" s="8">
        <f>SUM(G133:G136)</f>
        <v>11654.8</v>
      </c>
      <c r="H132" s="8">
        <f>SUM(H133:H136)</f>
        <v>11673</v>
      </c>
    </row>
    <row r="133" spans="1:8" ht="47.25">
      <c r="A133" s="14" t="s">
        <v>158</v>
      </c>
      <c r="B133" s="13" t="s">
        <v>42</v>
      </c>
      <c r="C133" s="13" t="s">
        <v>42</v>
      </c>
      <c r="D133" s="13" t="s">
        <v>159</v>
      </c>
      <c r="E133" s="13" t="s">
        <v>18</v>
      </c>
      <c r="F133" s="18">
        <v>9548.2999999999993</v>
      </c>
      <c r="G133" s="18">
        <v>9946.9</v>
      </c>
      <c r="H133" s="18">
        <v>9965.1</v>
      </c>
    </row>
    <row r="134" spans="1:8" ht="35.25" customHeight="1">
      <c r="A134" s="14" t="s">
        <v>160</v>
      </c>
      <c r="B134" s="13" t="s">
        <v>42</v>
      </c>
      <c r="C134" s="13" t="s">
        <v>42</v>
      </c>
      <c r="D134" s="13" t="s">
        <v>161</v>
      </c>
      <c r="E134" s="13" t="s">
        <v>23</v>
      </c>
      <c r="F134" s="18">
        <v>1636.1</v>
      </c>
      <c r="G134" s="18">
        <v>1683.8</v>
      </c>
      <c r="H134" s="18">
        <v>1683.8</v>
      </c>
    </row>
    <row r="135" spans="1:8" ht="47.25">
      <c r="A135" s="14" t="s">
        <v>162</v>
      </c>
      <c r="B135" s="13" t="s">
        <v>42</v>
      </c>
      <c r="C135" s="13" t="s">
        <v>42</v>
      </c>
      <c r="D135" s="13" t="s">
        <v>161</v>
      </c>
      <c r="E135" s="13" t="s">
        <v>25</v>
      </c>
      <c r="F135" s="18">
        <v>4.0999999999999996</v>
      </c>
      <c r="G135" s="18">
        <v>4.0999999999999996</v>
      </c>
      <c r="H135" s="18">
        <v>4.0999999999999996</v>
      </c>
    </row>
    <row r="136" spans="1:8" ht="47.25">
      <c r="A136" s="14" t="s">
        <v>389</v>
      </c>
      <c r="B136" s="13" t="s">
        <v>42</v>
      </c>
      <c r="C136" s="13" t="s">
        <v>42</v>
      </c>
      <c r="D136" s="13" t="s">
        <v>386</v>
      </c>
      <c r="E136" s="13" t="s">
        <v>23</v>
      </c>
      <c r="F136" s="18">
        <v>10</v>
      </c>
      <c r="G136" s="18">
        <v>20</v>
      </c>
      <c r="H136" s="18">
        <v>20</v>
      </c>
    </row>
    <row r="137" spans="1:8">
      <c r="A137" s="9" t="s">
        <v>163</v>
      </c>
      <c r="B137" s="10" t="s">
        <v>46</v>
      </c>
      <c r="C137" s="10" t="s">
        <v>14</v>
      </c>
      <c r="D137" s="10"/>
      <c r="E137" s="10"/>
      <c r="F137" s="11">
        <f>F138</f>
        <v>223.6</v>
      </c>
      <c r="G137" s="11">
        <f t="shared" ref="G137:H137" si="9">G138</f>
        <v>232.5</v>
      </c>
      <c r="H137" s="11">
        <f t="shared" si="9"/>
        <v>241.8</v>
      </c>
    </row>
    <row r="138" spans="1:8">
      <c r="A138" s="12" t="s">
        <v>164</v>
      </c>
      <c r="B138" s="13" t="s">
        <v>46</v>
      </c>
      <c r="C138" s="13" t="s">
        <v>20</v>
      </c>
      <c r="D138" s="13"/>
      <c r="E138" s="13"/>
      <c r="F138" s="8">
        <f>F139+F140</f>
        <v>223.6</v>
      </c>
      <c r="G138" s="8">
        <f t="shared" ref="G138:H138" si="10">G139+G140</f>
        <v>232.5</v>
      </c>
      <c r="H138" s="8">
        <f t="shared" si="10"/>
        <v>241.8</v>
      </c>
    </row>
    <row r="139" spans="1:8" ht="31.5">
      <c r="A139" s="14" t="s">
        <v>165</v>
      </c>
      <c r="B139" s="13" t="s">
        <v>46</v>
      </c>
      <c r="C139" s="13" t="s">
        <v>20</v>
      </c>
      <c r="D139" s="13" t="s">
        <v>166</v>
      </c>
      <c r="E139" s="13" t="s">
        <v>23</v>
      </c>
      <c r="F139" s="18">
        <v>149</v>
      </c>
      <c r="G139" s="18">
        <v>154.9</v>
      </c>
      <c r="H139" s="18">
        <v>161.1</v>
      </c>
    </row>
    <row r="140" spans="1:8" ht="47.25">
      <c r="A140" s="14" t="s">
        <v>167</v>
      </c>
      <c r="B140" s="13" t="s">
        <v>46</v>
      </c>
      <c r="C140" s="13" t="s">
        <v>20</v>
      </c>
      <c r="D140" s="13" t="s">
        <v>168</v>
      </c>
      <c r="E140" s="13" t="s">
        <v>23</v>
      </c>
      <c r="F140" s="18">
        <v>74.599999999999994</v>
      </c>
      <c r="G140" s="18">
        <v>77.599999999999994</v>
      </c>
      <c r="H140" s="18">
        <v>80.7</v>
      </c>
    </row>
    <row r="141" spans="1:8">
      <c r="A141" s="9" t="s">
        <v>169</v>
      </c>
      <c r="B141" s="10" t="s">
        <v>51</v>
      </c>
      <c r="C141" s="10" t="s">
        <v>14</v>
      </c>
      <c r="D141" s="10"/>
      <c r="E141" s="10"/>
      <c r="F141" s="11">
        <f>F142+F150+F169+F177+F184</f>
        <v>670915.20000000007</v>
      </c>
      <c r="G141" s="11">
        <f>G142+G150+G169+G177+G184</f>
        <v>588383.6</v>
      </c>
      <c r="H141" s="11">
        <f>H142+H150+H169+H177+H184</f>
        <v>557036.5</v>
      </c>
    </row>
    <row r="142" spans="1:8">
      <c r="A142" s="12" t="s">
        <v>170</v>
      </c>
      <c r="B142" s="13" t="s">
        <v>51</v>
      </c>
      <c r="C142" s="13" t="s">
        <v>13</v>
      </c>
      <c r="D142" s="13"/>
      <c r="E142" s="13"/>
      <c r="F142" s="8">
        <f>SUM(F143:F149)</f>
        <v>214960.59999999998</v>
      </c>
      <c r="G142" s="8">
        <f t="shared" ref="G142:H142" si="11">SUM(G143:G149)</f>
        <v>210428.7</v>
      </c>
      <c r="H142" s="8">
        <f t="shared" si="11"/>
        <v>187894.8</v>
      </c>
    </row>
    <row r="143" spans="1:8" ht="31.5">
      <c r="A143" s="14" t="s">
        <v>171</v>
      </c>
      <c r="B143" s="13" t="s">
        <v>51</v>
      </c>
      <c r="C143" s="13" t="s">
        <v>13</v>
      </c>
      <c r="D143" s="13" t="s">
        <v>172</v>
      </c>
      <c r="E143" s="13" t="s">
        <v>96</v>
      </c>
      <c r="F143" s="18">
        <v>56215.4</v>
      </c>
      <c r="G143" s="18">
        <v>44800.5</v>
      </c>
      <c r="H143" s="18">
        <v>44209</v>
      </c>
    </row>
    <row r="144" spans="1:8" ht="31.5">
      <c r="A144" s="12" t="s">
        <v>173</v>
      </c>
      <c r="B144" s="13" t="s">
        <v>51</v>
      </c>
      <c r="C144" s="13" t="s">
        <v>13</v>
      </c>
      <c r="D144" s="13" t="s">
        <v>174</v>
      </c>
      <c r="E144" s="13" t="s">
        <v>96</v>
      </c>
      <c r="F144" s="18">
        <v>25252.3</v>
      </c>
      <c r="G144" s="18">
        <v>26263</v>
      </c>
      <c r="H144" s="18">
        <v>784</v>
      </c>
    </row>
    <row r="145" spans="1:8" ht="31.5">
      <c r="A145" s="14" t="s">
        <v>409</v>
      </c>
      <c r="B145" s="13" t="s">
        <v>51</v>
      </c>
      <c r="C145" s="13" t="s">
        <v>13</v>
      </c>
      <c r="D145" s="13" t="s">
        <v>410</v>
      </c>
      <c r="E145" s="13" t="s">
        <v>96</v>
      </c>
      <c r="F145" s="18">
        <v>50</v>
      </c>
      <c r="G145" s="18">
        <v>0</v>
      </c>
      <c r="H145" s="18">
        <v>0</v>
      </c>
    </row>
    <row r="146" spans="1:8" ht="31.5">
      <c r="A146" s="14" t="s">
        <v>453</v>
      </c>
      <c r="B146" s="13" t="s">
        <v>51</v>
      </c>
      <c r="C146" s="13" t="s">
        <v>13</v>
      </c>
      <c r="D146" s="13" t="s">
        <v>447</v>
      </c>
      <c r="E146" s="13" t="s">
        <v>96</v>
      </c>
      <c r="F146" s="18">
        <v>67.599999999999994</v>
      </c>
      <c r="G146" s="18">
        <v>0</v>
      </c>
      <c r="H146" s="18">
        <v>0</v>
      </c>
    </row>
    <row r="147" spans="1:8" ht="63">
      <c r="A147" s="14" t="s">
        <v>328</v>
      </c>
      <c r="B147" s="13" t="s">
        <v>51</v>
      </c>
      <c r="C147" s="13" t="s">
        <v>13</v>
      </c>
      <c r="D147" s="13" t="s">
        <v>327</v>
      </c>
      <c r="E147" s="13" t="s">
        <v>96</v>
      </c>
      <c r="F147" s="8">
        <v>132355.29999999999</v>
      </c>
      <c r="G147" s="8">
        <v>138487.70000000001</v>
      </c>
      <c r="H147" s="8">
        <v>142024.29999999999</v>
      </c>
    </row>
    <row r="148" spans="1:8" ht="31.5">
      <c r="A148" s="14" t="s">
        <v>175</v>
      </c>
      <c r="B148" s="13" t="s">
        <v>51</v>
      </c>
      <c r="C148" s="13" t="s">
        <v>13</v>
      </c>
      <c r="D148" s="13" t="s">
        <v>176</v>
      </c>
      <c r="E148" s="13" t="s">
        <v>96</v>
      </c>
      <c r="F148" s="18">
        <v>877.5</v>
      </c>
      <c r="G148" s="18">
        <v>877.5</v>
      </c>
      <c r="H148" s="18">
        <v>877.5</v>
      </c>
    </row>
    <row r="149" spans="1:8" ht="31.5">
      <c r="A149" s="14" t="s">
        <v>460</v>
      </c>
      <c r="B149" s="13" t="s">
        <v>51</v>
      </c>
      <c r="C149" s="13" t="s">
        <v>13</v>
      </c>
      <c r="D149" s="13" t="s">
        <v>459</v>
      </c>
      <c r="E149" s="13" t="s">
        <v>96</v>
      </c>
      <c r="F149" s="8">
        <v>142.5</v>
      </c>
      <c r="G149" s="8">
        <v>0</v>
      </c>
      <c r="H149" s="8">
        <v>0</v>
      </c>
    </row>
    <row r="150" spans="1:8">
      <c r="A150" s="12" t="s">
        <v>177</v>
      </c>
      <c r="B150" s="13" t="s">
        <v>51</v>
      </c>
      <c r="C150" s="13" t="s">
        <v>16</v>
      </c>
      <c r="D150" s="13"/>
      <c r="E150" s="13"/>
      <c r="F150" s="8">
        <f>SUM(F151:F168)</f>
        <v>322139.30000000005</v>
      </c>
      <c r="G150" s="8">
        <f t="shared" ref="G150:H150" si="12">SUM(G151:G168)</f>
        <v>323663.5</v>
      </c>
      <c r="H150" s="8">
        <f t="shared" si="12"/>
        <v>295202.40000000002</v>
      </c>
    </row>
    <row r="151" spans="1:8" ht="31.5">
      <c r="A151" s="14" t="s">
        <v>171</v>
      </c>
      <c r="B151" s="13" t="s">
        <v>51</v>
      </c>
      <c r="C151" s="13" t="s">
        <v>16</v>
      </c>
      <c r="D151" s="13" t="s">
        <v>172</v>
      </c>
      <c r="E151" s="13" t="s">
        <v>96</v>
      </c>
      <c r="F151" s="18">
        <v>56735.9</v>
      </c>
      <c r="G151" s="18">
        <v>48976.800000000003</v>
      </c>
      <c r="H151" s="18">
        <v>48976.800000000003</v>
      </c>
    </row>
    <row r="152" spans="1:8" s="2" customFormat="1" ht="31.5">
      <c r="A152" s="14" t="s">
        <v>178</v>
      </c>
      <c r="B152" s="13" t="s">
        <v>51</v>
      </c>
      <c r="C152" s="13" t="s">
        <v>16</v>
      </c>
      <c r="D152" s="13" t="s">
        <v>179</v>
      </c>
      <c r="E152" s="13" t="s">
        <v>96</v>
      </c>
      <c r="F152" s="18">
        <v>547.9</v>
      </c>
      <c r="G152" s="18">
        <v>570.20000000000005</v>
      </c>
      <c r="H152" s="18">
        <v>0</v>
      </c>
    </row>
    <row r="153" spans="1:8" s="2" customFormat="1" ht="31.5">
      <c r="A153" s="14" t="s">
        <v>180</v>
      </c>
      <c r="B153" s="13" t="s">
        <v>51</v>
      </c>
      <c r="C153" s="13" t="s">
        <v>16</v>
      </c>
      <c r="D153" s="13" t="s">
        <v>181</v>
      </c>
      <c r="E153" s="13" t="s">
        <v>96</v>
      </c>
      <c r="F153" s="18">
        <v>6587.7</v>
      </c>
      <c r="G153" s="18">
        <v>6851.3</v>
      </c>
      <c r="H153" s="18">
        <v>354.3</v>
      </c>
    </row>
    <row r="154" spans="1:8" s="2" customFormat="1" ht="31.5">
      <c r="A154" s="14" t="s">
        <v>432</v>
      </c>
      <c r="B154" s="13" t="s">
        <v>51</v>
      </c>
      <c r="C154" s="13" t="s">
        <v>16</v>
      </c>
      <c r="D154" s="13" t="s">
        <v>433</v>
      </c>
      <c r="E154" s="13" t="s">
        <v>96</v>
      </c>
      <c r="F154" s="18">
        <v>3915.1</v>
      </c>
      <c r="G154" s="18">
        <v>1834</v>
      </c>
      <c r="H154" s="18">
        <v>1660.3</v>
      </c>
    </row>
    <row r="155" spans="1:8" ht="47.25">
      <c r="A155" s="14" t="s">
        <v>182</v>
      </c>
      <c r="B155" s="13" t="s">
        <v>51</v>
      </c>
      <c r="C155" s="13" t="s">
        <v>16</v>
      </c>
      <c r="D155" s="13" t="s">
        <v>183</v>
      </c>
      <c r="E155" s="13" t="s">
        <v>96</v>
      </c>
      <c r="F155" s="18">
        <v>203.7</v>
      </c>
      <c r="G155" s="18">
        <v>0</v>
      </c>
      <c r="H155" s="18">
        <v>0</v>
      </c>
    </row>
    <row r="156" spans="1:8" ht="31.5">
      <c r="A156" s="14" t="s">
        <v>184</v>
      </c>
      <c r="B156" s="13" t="s">
        <v>51</v>
      </c>
      <c r="C156" s="13" t="s">
        <v>16</v>
      </c>
      <c r="D156" s="13" t="s">
        <v>185</v>
      </c>
      <c r="E156" s="13" t="s">
        <v>96</v>
      </c>
      <c r="F156" s="18">
        <v>12.1</v>
      </c>
      <c r="G156" s="18">
        <v>0</v>
      </c>
      <c r="H156" s="18">
        <v>0</v>
      </c>
    </row>
    <row r="157" spans="1:8" ht="31.5">
      <c r="A157" s="14" t="s">
        <v>330</v>
      </c>
      <c r="B157" s="13" t="s">
        <v>51</v>
      </c>
      <c r="C157" s="13" t="s">
        <v>16</v>
      </c>
      <c r="D157" s="13" t="s">
        <v>332</v>
      </c>
      <c r="E157" s="13" t="s">
        <v>96</v>
      </c>
      <c r="F157" s="18">
        <v>2023.8</v>
      </c>
      <c r="G157" s="18">
        <v>2104.8000000000002</v>
      </c>
      <c r="H157" s="18">
        <v>0</v>
      </c>
    </row>
    <row r="158" spans="1:8" ht="31.5">
      <c r="A158" s="14" t="s">
        <v>331</v>
      </c>
      <c r="B158" s="13" t="s">
        <v>51</v>
      </c>
      <c r="C158" s="13" t="s">
        <v>16</v>
      </c>
      <c r="D158" s="13" t="s">
        <v>333</v>
      </c>
      <c r="E158" s="13" t="s">
        <v>96</v>
      </c>
      <c r="F158" s="18">
        <v>907.5</v>
      </c>
      <c r="G158" s="18">
        <v>943.8</v>
      </c>
      <c r="H158" s="18">
        <v>981.6</v>
      </c>
    </row>
    <row r="159" spans="1:8" ht="31.5">
      <c r="A159" s="14" t="s">
        <v>445</v>
      </c>
      <c r="B159" s="13" t="s">
        <v>51</v>
      </c>
      <c r="C159" s="13" t="s">
        <v>16</v>
      </c>
      <c r="D159" s="13" t="s">
        <v>446</v>
      </c>
      <c r="E159" s="13" t="s">
        <v>96</v>
      </c>
      <c r="F159" s="18">
        <v>80.599999999999994</v>
      </c>
      <c r="G159" s="18">
        <v>0</v>
      </c>
      <c r="H159" s="18">
        <v>0</v>
      </c>
    </row>
    <row r="160" spans="1:8" ht="31.5">
      <c r="A160" s="14" t="s">
        <v>409</v>
      </c>
      <c r="B160" s="13" t="s">
        <v>51</v>
      </c>
      <c r="C160" s="13" t="s">
        <v>16</v>
      </c>
      <c r="D160" s="13" t="s">
        <v>410</v>
      </c>
      <c r="E160" s="13" t="s">
        <v>96</v>
      </c>
      <c r="F160" s="18">
        <v>110</v>
      </c>
      <c r="G160" s="18">
        <v>0</v>
      </c>
      <c r="H160" s="18">
        <v>0</v>
      </c>
    </row>
    <row r="161" spans="1:8" ht="31.5">
      <c r="A161" s="14" t="s">
        <v>453</v>
      </c>
      <c r="B161" s="13" t="s">
        <v>51</v>
      </c>
      <c r="C161" s="13" t="s">
        <v>16</v>
      </c>
      <c r="D161" s="13" t="s">
        <v>447</v>
      </c>
      <c r="E161" s="13" t="s">
        <v>96</v>
      </c>
      <c r="F161" s="18">
        <v>36.6</v>
      </c>
      <c r="G161" s="18">
        <v>0</v>
      </c>
      <c r="H161" s="18">
        <v>0</v>
      </c>
    </row>
    <row r="162" spans="1:8" ht="31.5">
      <c r="A162" s="14" t="s">
        <v>370</v>
      </c>
      <c r="B162" s="13" t="s">
        <v>51</v>
      </c>
      <c r="C162" s="13" t="s">
        <v>16</v>
      </c>
      <c r="D162" s="13" t="s">
        <v>371</v>
      </c>
      <c r="E162" s="13" t="s">
        <v>96</v>
      </c>
      <c r="F162" s="18">
        <v>17384.7</v>
      </c>
      <c r="G162" s="18">
        <v>15467.8</v>
      </c>
      <c r="H162" s="18">
        <v>0</v>
      </c>
    </row>
    <row r="163" spans="1:8" ht="63">
      <c r="A163" s="14" t="s">
        <v>328</v>
      </c>
      <c r="B163" s="13" t="s">
        <v>51</v>
      </c>
      <c r="C163" s="13" t="s">
        <v>16</v>
      </c>
      <c r="D163" s="13" t="s">
        <v>327</v>
      </c>
      <c r="E163" s="13" t="s">
        <v>96</v>
      </c>
      <c r="F163" s="18">
        <v>214235</v>
      </c>
      <c r="G163" s="18">
        <v>227259.3</v>
      </c>
      <c r="H163" s="18">
        <v>238628.7</v>
      </c>
    </row>
    <row r="164" spans="1:8" ht="31.5">
      <c r="A164" s="14" t="s">
        <v>387</v>
      </c>
      <c r="B164" s="13" t="s">
        <v>51</v>
      </c>
      <c r="C164" s="13" t="s">
        <v>16</v>
      </c>
      <c r="D164" s="13" t="s">
        <v>454</v>
      </c>
      <c r="E164" s="13" t="s">
        <v>96</v>
      </c>
      <c r="F164" s="18">
        <v>17656</v>
      </c>
      <c r="G164" s="18">
        <v>18138.3</v>
      </c>
      <c r="H164" s="18">
        <v>3083.5</v>
      </c>
    </row>
    <row r="165" spans="1:8" ht="47.25">
      <c r="A165" s="14" t="s">
        <v>455</v>
      </c>
      <c r="B165" s="13" t="s">
        <v>51</v>
      </c>
      <c r="C165" s="13" t="s">
        <v>16</v>
      </c>
      <c r="D165" s="13" t="s">
        <v>449</v>
      </c>
      <c r="E165" s="13" t="s">
        <v>96</v>
      </c>
      <c r="F165" s="18">
        <v>647.9</v>
      </c>
      <c r="G165" s="18">
        <v>647.9</v>
      </c>
      <c r="H165" s="18">
        <v>647.9</v>
      </c>
    </row>
    <row r="166" spans="1:8" ht="31.5">
      <c r="A166" s="14" t="s">
        <v>175</v>
      </c>
      <c r="B166" s="13" t="s">
        <v>51</v>
      </c>
      <c r="C166" s="13" t="s">
        <v>16</v>
      </c>
      <c r="D166" s="13" t="s">
        <v>176</v>
      </c>
      <c r="E166" s="13" t="s">
        <v>96</v>
      </c>
      <c r="F166" s="18">
        <v>869.3</v>
      </c>
      <c r="G166" s="18">
        <v>869.3</v>
      </c>
      <c r="H166" s="18">
        <v>869.3</v>
      </c>
    </row>
    <row r="167" spans="1:8" ht="31.5">
      <c r="A167" s="14" t="s">
        <v>186</v>
      </c>
      <c r="B167" s="13" t="s">
        <v>51</v>
      </c>
      <c r="C167" s="13" t="s">
        <v>16</v>
      </c>
      <c r="D167" s="13" t="s">
        <v>187</v>
      </c>
      <c r="E167" s="13" t="s">
        <v>96</v>
      </c>
      <c r="F167" s="18">
        <v>143.19999999999999</v>
      </c>
      <c r="G167" s="18">
        <v>0</v>
      </c>
      <c r="H167" s="18">
        <v>0</v>
      </c>
    </row>
    <row r="168" spans="1:8" ht="31.5">
      <c r="A168" s="14" t="s">
        <v>460</v>
      </c>
      <c r="B168" s="13" t="s">
        <v>51</v>
      </c>
      <c r="C168" s="13" t="s">
        <v>16</v>
      </c>
      <c r="D168" s="13" t="s">
        <v>459</v>
      </c>
      <c r="E168" s="13" t="s">
        <v>96</v>
      </c>
      <c r="F168" s="8">
        <v>42.3</v>
      </c>
      <c r="G168" s="8">
        <v>0</v>
      </c>
      <c r="H168" s="8">
        <v>0</v>
      </c>
    </row>
    <row r="169" spans="1:8">
      <c r="A169" s="12" t="s">
        <v>188</v>
      </c>
      <c r="B169" s="13" t="s">
        <v>51</v>
      </c>
      <c r="C169" s="13" t="s">
        <v>20</v>
      </c>
      <c r="D169" s="13"/>
      <c r="E169" s="13"/>
      <c r="F169" s="8">
        <f>SUM(F170:F176)</f>
        <v>102381.9</v>
      </c>
      <c r="G169" s="8">
        <f>SUM(G170:G176)</f>
        <v>27976.3</v>
      </c>
      <c r="H169" s="8">
        <f>SUM(H170:H176)</f>
        <v>46816.200000000004</v>
      </c>
    </row>
    <row r="170" spans="1:8" ht="31.5">
      <c r="A170" s="14" t="s">
        <v>171</v>
      </c>
      <c r="B170" s="13" t="s">
        <v>51</v>
      </c>
      <c r="C170" s="13" t="s">
        <v>20</v>
      </c>
      <c r="D170" s="13" t="s">
        <v>172</v>
      </c>
      <c r="E170" s="13" t="s">
        <v>96</v>
      </c>
      <c r="F170" s="18">
        <v>74011.199999999997</v>
      </c>
      <c r="G170" s="18">
        <v>19888.2</v>
      </c>
      <c r="H170" s="18">
        <v>38648.400000000001</v>
      </c>
    </row>
    <row r="171" spans="1:8" ht="31.5">
      <c r="A171" s="14" t="s">
        <v>409</v>
      </c>
      <c r="B171" s="13" t="s">
        <v>51</v>
      </c>
      <c r="C171" s="13" t="s">
        <v>20</v>
      </c>
      <c r="D171" s="13" t="s">
        <v>410</v>
      </c>
      <c r="E171" s="13" t="s">
        <v>96</v>
      </c>
      <c r="F171" s="18">
        <v>70</v>
      </c>
      <c r="G171" s="18">
        <v>0</v>
      </c>
      <c r="H171" s="18">
        <v>0</v>
      </c>
    </row>
    <row r="172" spans="1:8" ht="31.5">
      <c r="A172" s="14" t="s">
        <v>453</v>
      </c>
      <c r="B172" s="13" t="s">
        <v>51</v>
      </c>
      <c r="C172" s="13" t="s">
        <v>20</v>
      </c>
      <c r="D172" s="13" t="s">
        <v>447</v>
      </c>
      <c r="E172" s="13" t="s">
        <v>96</v>
      </c>
      <c r="F172" s="18">
        <v>28.7</v>
      </c>
      <c r="G172" s="18">
        <v>0</v>
      </c>
      <c r="H172" s="18">
        <v>0</v>
      </c>
    </row>
    <row r="173" spans="1:8" ht="63">
      <c r="A173" s="14" t="s">
        <v>328</v>
      </c>
      <c r="B173" s="13" t="s">
        <v>51</v>
      </c>
      <c r="C173" s="13" t="s">
        <v>20</v>
      </c>
      <c r="D173" s="13" t="s">
        <v>327</v>
      </c>
      <c r="E173" s="13" t="s">
        <v>96</v>
      </c>
      <c r="F173" s="18">
        <v>1897.9</v>
      </c>
      <c r="G173" s="18">
        <v>1992.8</v>
      </c>
      <c r="H173" s="18">
        <v>2072.5</v>
      </c>
    </row>
    <row r="174" spans="1:8" ht="31.5">
      <c r="A174" s="14" t="s">
        <v>175</v>
      </c>
      <c r="B174" s="13" t="s">
        <v>51</v>
      </c>
      <c r="C174" s="13" t="s">
        <v>20</v>
      </c>
      <c r="D174" s="13" t="s">
        <v>176</v>
      </c>
      <c r="E174" s="13" t="s">
        <v>96</v>
      </c>
      <c r="F174" s="18">
        <v>323.3</v>
      </c>
      <c r="G174" s="18">
        <v>323.3</v>
      </c>
      <c r="H174" s="18">
        <v>323.3</v>
      </c>
    </row>
    <row r="175" spans="1:8" ht="31.5">
      <c r="A175" s="14" t="s">
        <v>460</v>
      </c>
      <c r="B175" s="13" t="s">
        <v>51</v>
      </c>
      <c r="C175" s="13" t="s">
        <v>20</v>
      </c>
      <c r="D175" s="13" t="s">
        <v>459</v>
      </c>
      <c r="E175" s="13" t="s">
        <v>96</v>
      </c>
      <c r="F175" s="8">
        <v>21.5</v>
      </c>
      <c r="G175" s="8">
        <v>0</v>
      </c>
      <c r="H175" s="8">
        <v>0</v>
      </c>
    </row>
    <row r="176" spans="1:8" ht="31.5">
      <c r="A176" s="12" t="s">
        <v>189</v>
      </c>
      <c r="B176" s="13" t="s">
        <v>51</v>
      </c>
      <c r="C176" s="13" t="s">
        <v>20</v>
      </c>
      <c r="D176" s="13" t="s">
        <v>190</v>
      </c>
      <c r="E176" s="13" t="s">
        <v>96</v>
      </c>
      <c r="F176" s="18">
        <v>26029.3</v>
      </c>
      <c r="G176" s="18">
        <v>5772</v>
      </c>
      <c r="H176" s="18">
        <v>5772</v>
      </c>
    </row>
    <row r="177" spans="1:8">
      <c r="A177" s="12" t="s">
        <v>191</v>
      </c>
      <c r="B177" s="13" t="s">
        <v>51</v>
      </c>
      <c r="C177" s="13" t="s">
        <v>51</v>
      </c>
      <c r="D177" s="13"/>
      <c r="E177" s="13"/>
      <c r="F177" s="8">
        <f>SUM(F178:F183)</f>
        <v>14324.099999999999</v>
      </c>
      <c r="G177" s="8">
        <f>SUM(G178:G183)</f>
        <v>14888.399999999998</v>
      </c>
      <c r="H177" s="8">
        <f>SUM(H178:H183)</f>
        <v>15475.2</v>
      </c>
    </row>
    <row r="178" spans="1:8" ht="47.25">
      <c r="A178" s="14" t="s">
        <v>376</v>
      </c>
      <c r="B178" s="13" t="s">
        <v>51</v>
      </c>
      <c r="C178" s="13" t="s">
        <v>51</v>
      </c>
      <c r="D178" s="13" t="s">
        <v>377</v>
      </c>
      <c r="E178" s="13" t="s">
        <v>23</v>
      </c>
      <c r="F178" s="18">
        <v>220.6</v>
      </c>
      <c r="G178" s="18">
        <v>220.6</v>
      </c>
      <c r="H178" s="18">
        <v>220.6</v>
      </c>
    </row>
    <row r="179" spans="1:8" ht="31.5">
      <c r="A179" s="14" t="s">
        <v>192</v>
      </c>
      <c r="B179" s="13" t="s">
        <v>51</v>
      </c>
      <c r="C179" s="13" t="s">
        <v>51</v>
      </c>
      <c r="D179" s="13" t="s">
        <v>193</v>
      </c>
      <c r="E179" s="13" t="s">
        <v>23</v>
      </c>
      <c r="F179" s="18">
        <v>450</v>
      </c>
      <c r="G179" s="18">
        <v>468</v>
      </c>
      <c r="H179" s="18">
        <v>486.7</v>
      </c>
    </row>
    <row r="180" spans="1:8" ht="31.5">
      <c r="A180" s="14" t="s">
        <v>194</v>
      </c>
      <c r="B180" s="13" t="s">
        <v>51</v>
      </c>
      <c r="C180" s="13" t="s">
        <v>51</v>
      </c>
      <c r="D180" s="13" t="s">
        <v>195</v>
      </c>
      <c r="E180" s="13" t="s">
        <v>96</v>
      </c>
      <c r="F180" s="18">
        <v>632.5</v>
      </c>
      <c r="G180" s="18">
        <v>658</v>
      </c>
      <c r="H180" s="18">
        <v>684.4</v>
      </c>
    </row>
    <row r="181" spans="1:8" ht="47.25">
      <c r="A181" s="14" t="s">
        <v>196</v>
      </c>
      <c r="B181" s="13" t="s">
        <v>51</v>
      </c>
      <c r="C181" s="13" t="s">
        <v>51</v>
      </c>
      <c r="D181" s="13" t="s">
        <v>197</v>
      </c>
      <c r="E181" s="13" t="s">
        <v>23</v>
      </c>
      <c r="F181" s="18">
        <v>6.8</v>
      </c>
      <c r="G181" s="18">
        <v>7.1</v>
      </c>
      <c r="H181" s="18">
        <v>7.4</v>
      </c>
    </row>
    <row r="182" spans="1:8" ht="47.25">
      <c r="A182" s="14" t="s">
        <v>198</v>
      </c>
      <c r="B182" s="13" t="s">
        <v>51</v>
      </c>
      <c r="C182" s="13" t="s">
        <v>51</v>
      </c>
      <c r="D182" s="13" t="s">
        <v>197</v>
      </c>
      <c r="E182" s="13" t="s">
        <v>199</v>
      </c>
      <c r="F182" s="18">
        <v>10903.8</v>
      </c>
      <c r="G182" s="18">
        <v>11339.9</v>
      </c>
      <c r="H182" s="18">
        <v>11793.5</v>
      </c>
    </row>
    <row r="183" spans="1:8" ht="31.5">
      <c r="A183" s="12" t="s">
        <v>200</v>
      </c>
      <c r="B183" s="13" t="s">
        <v>51</v>
      </c>
      <c r="C183" s="13" t="s">
        <v>51</v>
      </c>
      <c r="D183" s="13" t="s">
        <v>201</v>
      </c>
      <c r="E183" s="13" t="s">
        <v>96</v>
      </c>
      <c r="F183" s="18">
        <v>2110.4</v>
      </c>
      <c r="G183" s="18">
        <v>2194.8000000000002</v>
      </c>
      <c r="H183" s="18">
        <v>2282.6</v>
      </c>
    </row>
    <row r="184" spans="1:8">
      <c r="A184" s="12" t="s">
        <v>202</v>
      </c>
      <c r="B184" s="13" t="s">
        <v>51</v>
      </c>
      <c r="C184" s="13" t="s">
        <v>119</v>
      </c>
      <c r="D184" s="13"/>
      <c r="E184" s="13"/>
      <c r="F184" s="8">
        <f>SUM(F185:F196)</f>
        <v>17109.3</v>
      </c>
      <c r="G184" s="8">
        <f>SUM(G185:G196)</f>
        <v>11426.7</v>
      </c>
      <c r="H184" s="8">
        <f>SUM(H185:H196)</f>
        <v>11647.9</v>
      </c>
    </row>
    <row r="185" spans="1:8" ht="47.25">
      <c r="A185" s="14" t="s">
        <v>203</v>
      </c>
      <c r="B185" s="13" t="s">
        <v>51</v>
      </c>
      <c r="C185" s="13" t="s">
        <v>119</v>
      </c>
      <c r="D185" s="13" t="s">
        <v>204</v>
      </c>
      <c r="E185" s="13" t="s">
        <v>18</v>
      </c>
      <c r="F185" s="18">
        <v>4585.3999999999996</v>
      </c>
      <c r="G185" s="18">
        <v>4839.6000000000004</v>
      </c>
      <c r="H185" s="18">
        <v>4853.3999999999996</v>
      </c>
    </row>
    <row r="186" spans="1:8" ht="47.25">
      <c r="A186" s="14" t="s">
        <v>411</v>
      </c>
      <c r="B186" s="13" t="s">
        <v>51</v>
      </c>
      <c r="C186" s="13" t="s">
        <v>119</v>
      </c>
      <c r="D186" s="13" t="s">
        <v>206</v>
      </c>
      <c r="E186" s="13" t="s">
        <v>18</v>
      </c>
      <c r="F186" s="18">
        <v>22</v>
      </c>
      <c r="G186" s="18">
        <v>22.9</v>
      </c>
      <c r="H186" s="18">
        <v>23.9</v>
      </c>
    </row>
    <row r="187" spans="1:8" ht="47.25">
      <c r="A187" s="14" t="s">
        <v>205</v>
      </c>
      <c r="B187" s="13" t="s">
        <v>51</v>
      </c>
      <c r="C187" s="13" t="s">
        <v>119</v>
      </c>
      <c r="D187" s="13" t="s">
        <v>206</v>
      </c>
      <c r="E187" s="13" t="s">
        <v>23</v>
      </c>
      <c r="F187" s="18">
        <v>573.9</v>
      </c>
      <c r="G187" s="18">
        <v>156.5</v>
      </c>
      <c r="H187" s="18">
        <v>162.9</v>
      </c>
    </row>
    <row r="188" spans="1:8" ht="47.25">
      <c r="A188" s="14" t="s">
        <v>207</v>
      </c>
      <c r="B188" s="13" t="s">
        <v>51</v>
      </c>
      <c r="C188" s="13" t="s">
        <v>119</v>
      </c>
      <c r="D188" s="13" t="s">
        <v>206</v>
      </c>
      <c r="E188" s="13" t="s">
        <v>25</v>
      </c>
      <c r="F188" s="18">
        <v>11.9</v>
      </c>
      <c r="G188" s="18">
        <v>11.9</v>
      </c>
      <c r="H188" s="18">
        <v>11.9</v>
      </c>
    </row>
    <row r="189" spans="1:8" ht="31.5">
      <c r="A189" s="14" t="s">
        <v>208</v>
      </c>
      <c r="B189" s="13" t="s">
        <v>51</v>
      </c>
      <c r="C189" s="13" t="s">
        <v>119</v>
      </c>
      <c r="D189" s="13" t="s">
        <v>209</v>
      </c>
      <c r="E189" s="13" t="s">
        <v>18</v>
      </c>
      <c r="F189" s="18">
        <v>3758.9</v>
      </c>
      <c r="G189" s="18">
        <v>1310.7</v>
      </c>
      <c r="H189" s="18">
        <v>1311.3</v>
      </c>
    </row>
    <row r="190" spans="1:8" ht="31.5">
      <c r="A190" s="14" t="s">
        <v>210</v>
      </c>
      <c r="B190" s="13" t="s">
        <v>51</v>
      </c>
      <c r="C190" s="13" t="s">
        <v>119</v>
      </c>
      <c r="D190" s="13" t="s">
        <v>209</v>
      </c>
      <c r="E190" s="13" t="s">
        <v>23</v>
      </c>
      <c r="F190" s="18">
        <v>324.5</v>
      </c>
      <c r="G190" s="18">
        <v>279.10000000000002</v>
      </c>
      <c r="H190" s="18">
        <v>290.39999999999998</v>
      </c>
    </row>
    <row r="191" spans="1:8" ht="31.5">
      <c r="A191" s="14" t="s">
        <v>211</v>
      </c>
      <c r="B191" s="13" t="s">
        <v>51</v>
      </c>
      <c r="C191" s="13" t="s">
        <v>119</v>
      </c>
      <c r="D191" s="13" t="s">
        <v>209</v>
      </c>
      <c r="E191" s="13" t="s">
        <v>96</v>
      </c>
      <c r="F191" s="18">
        <v>5712.4</v>
      </c>
      <c r="G191" s="18">
        <v>2711.2</v>
      </c>
      <c r="H191" s="18">
        <v>2815.5</v>
      </c>
    </row>
    <row r="192" spans="1:8" ht="31.5">
      <c r="A192" s="14" t="s">
        <v>462</v>
      </c>
      <c r="B192" s="13" t="s">
        <v>51</v>
      </c>
      <c r="C192" s="13" t="s">
        <v>119</v>
      </c>
      <c r="D192" s="13" t="s">
        <v>448</v>
      </c>
      <c r="E192" s="13" t="s">
        <v>23</v>
      </c>
      <c r="F192" s="18">
        <v>9</v>
      </c>
      <c r="G192" s="18">
        <v>0</v>
      </c>
      <c r="H192" s="18">
        <v>0</v>
      </c>
    </row>
    <row r="193" spans="1:8" ht="31.5">
      <c r="A193" s="14" t="s">
        <v>456</v>
      </c>
      <c r="B193" s="13" t="s">
        <v>51</v>
      </c>
      <c r="C193" s="13" t="s">
        <v>119</v>
      </c>
      <c r="D193" s="13" t="s">
        <v>448</v>
      </c>
      <c r="E193" s="13" t="s">
        <v>96</v>
      </c>
      <c r="F193" s="18">
        <v>6</v>
      </c>
      <c r="G193" s="18">
        <v>0</v>
      </c>
      <c r="H193" s="18">
        <v>0</v>
      </c>
    </row>
    <row r="194" spans="1:8" ht="47.25">
      <c r="A194" s="14" t="s">
        <v>212</v>
      </c>
      <c r="B194" s="13" t="s">
        <v>51</v>
      </c>
      <c r="C194" s="13" t="s">
        <v>119</v>
      </c>
      <c r="D194" s="13" t="s">
        <v>213</v>
      </c>
      <c r="E194" s="13" t="s">
        <v>18</v>
      </c>
      <c r="F194" s="18">
        <v>1984.6</v>
      </c>
      <c r="G194" s="18">
        <v>2094.8000000000002</v>
      </c>
      <c r="H194" s="18">
        <v>2178.6</v>
      </c>
    </row>
    <row r="195" spans="1:8" ht="47.25">
      <c r="A195" s="14" t="s">
        <v>463</v>
      </c>
      <c r="B195" s="13" t="s">
        <v>51</v>
      </c>
      <c r="C195" s="13" t="s">
        <v>119</v>
      </c>
      <c r="D195" s="13" t="s">
        <v>459</v>
      </c>
      <c r="E195" s="13" t="s">
        <v>18</v>
      </c>
      <c r="F195" s="8">
        <v>68.3</v>
      </c>
      <c r="G195" s="8">
        <v>0</v>
      </c>
      <c r="H195" s="8">
        <v>0</v>
      </c>
    </row>
    <row r="196" spans="1:8" ht="47.25">
      <c r="A196" s="14" t="s">
        <v>461</v>
      </c>
      <c r="B196" s="13" t="s">
        <v>51</v>
      </c>
      <c r="C196" s="13" t="s">
        <v>119</v>
      </c>
      <c r="D196" s="13" t="s">
        <v>459</v>
      </c>
      <c r="E196" s="13" t="s">
        <v>23</v>
      </c>
      <c r="F196" s="8">
        <v>52.4</v>
      </c>
      <c r="G196" s="8">
        <v>0</v>
      </c>
      <c r="H196" s="8">
        <v>0</v>
      </c>
    </row>
    <row r="197" spans="1:8">
      <c r="A197" s="9" t="s">
        <v>214</v>
      </c>
      <c r="B197" s="10" t="s">
        <v>215</v>
      </c>
      <c r="C197" s="10" t="s">
        <v>14</v>
      </c>
      <c r="D197" s="10"/>
      <c r="E197" s="10"/>
      <c r="F197" s="11">
        <f>F198+F211</f>
        <v>318266.19999999995</v>
      </c>
      <c r="G197" s="11">
        <f>G198+G211</f>
        <v>227698.2</v>
      </c>
      <c r="H197" s="11">
        <f>H198+H211</f>
        <v>32403.600000000002</v>
      </c>
    </row>
    <row r="198" spans="1:8">
      <c r="A198" s="12" t="s">
        <v>216</v>
      </c>
      <c r="B198" s="13" t="s">
        <v>215</v>
      </c>
      <c r="C198" s="13" t="s">
        <v>13</v>
      </c>
      <c r="D198" s="13"/>
      <c r="E198" s="13"/>
      <c r="F198" s="8">
        <f>SUM(F199:F210)</f>
        <v>302577.59999999998</v>
      </c>
      <c r="G198" s="8">
        <f>SUM(G199:G210)</f>
        <v>217206</v>
      </c>
      <c r="H198" s="8">
        <f>SUM(H199:H210)</f>
        <v>21751.200000000001</v>
      </c>
    </row>
    <row r="199" spans="1:8" ht="31.5">
      <c r="A199" s="14" t="s">
        <v>175</v>
      </c>
      <c r="B199" s="13" t="s">
        <v>215</v>
      </c>
      <c r="C199" s="13" t="s">
        <v>13</v>
      </c>
      <c r="D199" s="13" t="s">
        <v>176</v>
      </c>
      <c r="E199" s="13" t="s">
        <v>96</v>
      </c>
      <c r="F199" s="18">
        <v>196.8</v>
      </c>
      <c r="G199" s="18">
        <v>196.8</v>
      </c>
      <c r="H199" s="18">
        <v>196.8</v>
      </c>
    </row>
    <row r="200" spans="1:8" ht="31.5">
      <c r="A200" s="14" t="s">
        <v>186</v>
      </c>
      <c r="B200" s="13" t="s">
        <v>215</v>
      </c>
      <c r="C200" s="13" t="s">
        <v>13</v>
      </c>
      <c r="D200" s="13" t="s">
        <v>187</v>
      </c>
      <c r="E200" s="13" t="s">
        <v>96</v>
      </c>
      <c r="F200" s="18">
        <v>72</v>
      </c>
      <c r="G200" s="18">
        <v>0</v>
      </c>
      <c r="H200" s="18">
        <v>0</v>
      </c>
    </row>
    <row r="201" spans="1:8" ht="31.5">
      <c r="A201" s="14" t="s">
        <v>460</v>
      </c>
      <c r="B201" s="13" t="s">
        <v>215</v>
      </c>
      <c r="C201" s="13" t="s">
        <v>13</v>
      </c>
      <c r="D201" s="13" t="s">
        <v>459</v>
      </c>
      <c r="E201" s="13" t="s">
        <v>96</v>
      </c>
      <c r="F201" s="8">
        <v>106.1</v>
      </c>
      <c r="G201" s="8">
        <v>0</v>
      </c>
      <c r="H201" s="8">
        <v>0</v>
      </c>
    </row>
    <row r="202" spans="1:8" ht="31.5">
      <c r="A202" s="12" t="s">
        <v>189</v>
      </c>
      <c r="B202" s="13" t="s">
        <v>215</v>
      </c>
      <c r="C202" s="13" t="s">
        <v>13</v>
      </c>
      <c r="D202" s="13" t="s">
        <v>190</v>
      </c>
      <c r="E202" s="13" t="s">
        <v>96</v>
      </c>
      <c r="F202" s="18">
        <v>43768.3</v>
      </c>
      <c r="G202" s="18">
        <v>22289.200000000001</v>
      </c>
      <c r="H202" s="18">
        <v>21554.400000000001</v>
      </c>
    </row>
    <row r="203" spans="1:8" ht="31.5">
      <c r="A203" s="14" t="s">
        <v>217</v>
      </c>
      <c r="B203" s="13" t="s">
        <v>215</v>
      </c>
      <c r="C203" s="13" t="s">
        <v>13</v>
      </c>
      <c r="D203" s="13" t="s">
        <v>218</v>
      </c>
      <c r="E203" s="13" t="s">
        <v>96</v>
      </c>
      <c r="F203" s="8">
        <v>300</v>
      </c>
      <c r="G203" s="8">
        <v>0</v>
      </c>
      <c r="H203" s="8">
        <v>0</v>
      </c>
    </row>
    <row r="204" spans="1:8" ht="31.5">
      <c r="A204" s="12" t="s">
        <v>412</v>
      </c>
      <c r="B204" s="13" t="s">
        <v>215</v>
      </c>
      <c r="C204" s="13" t="s">
        <v>13</v>
      </c>
      <c r="D204" s="13" t="s">
        <v>413</v>
      </c>
      <c r="E204" s="13" t="s">
        <v>96</v>
      </c>
      <c r="F204" s="18">
        <v>213.2</v>
      </c>
      <c r="G204" s="18">
        <v>213.2</v>
      </c>
      <c r="H204" s="18">
        <v>0</v>
      </c>
    </row>
    <row r="205" spans="1:8" ht="31.5">
      <c r="A205" s="14" t="s">
        <v>486</v>
      </c>
      <c r="B205" s="13" t="s">
        <v>215</v>
      </c>
      <c r="C205" s="13" t="s">
        <v>13</v>
      </c>
      <c r="D205" s="13" t="s">
        <v>484</v>
      </c>
      <c r="E205" s="13" t="s">
        <v>96</v>
      </c>
      <c r="F205" s="18">
        <v>85</v>
      </c>
      <c r="G205" s="18">
        <v>0</v>
      </c>
      <c r="H205" s="18">
        <v>0</v>
      </c>
    </row>
    <row r="206" spans="1:8" ht="31.5">
      <c r="A206" s="14" t="s">
        <v>487</v>
      </c>
      <c r="B206" s="13" t="s">
        <v>215</v>
      </c>
      <c r="C206" s="13" t="s">
        <v>13</v>
      </c>
      <c r="D206" s="13" t="s">
        <v>485</v>
      </c>
      <c r="E206" s="13" t="s">
        <v>96</v>
      </c>
      <c r="F206" s="18">
        <v>41.9</v>
      </c>
      <c r="G206" s="18">
        <v>0</v>
      </c>
      <c r="H206" s="18">
        <v>0</v>
      </c>
    </row>
    <row r="207" spans="1:8" ht="31.5">
      <c r="A207" s="12" t="s">
        <v>401</v>
      </c>
      <c r="B207" s="13" t="s">
        <v>215</v>
      </c>
      <c r="C207" s="13" t="s">
        <v>13</v>
      </c>
      <c r="D207" s="13" t="s">
        <v>402</v>
      </c>
      <c r="E207" s="13" t="s">
        <v>132</v>
      </c>
      <c r="F207" s="18">
        <v>257286.8</v>
      </c>
      <c r="G207" s="18">
        <v>193994</v>
      </c>
      <c r="H207" s="18">
        <v>0</v>
      </c>
    </row>
    <row r="208" spans="1:8" ht="31.5">
      <c r="A208" s="12" t="s">
        <v>399</v>
      </c>
      <c r="B208" s="13" t="s">
        <v>215</v>
      </c>
      <c r="C208" s="13" t="s">
        <v>13</v>
      </c>
      <c r="D208" s="13" t="s">
        <v>400</v>
      </c>
      <c r="E208" s="13" t="s">
        <v>96</v>
      </c>
      <c r="F208" s="18">
        <v>105.3</v>
      </c>
      <c r="G208" s="18">
        <v>105.3</v>
      </c>
      <c r="H208" s="18">
        <v>0</v>
      </c>
    </row>
    <row r="209" spans="1:8" ht="31.5">
      <c r="A209" s="12" t="s">
        <v>219</v>
      </c>
      <c r="B209" s="13" t="s">
        <v>215</v>
      </c>
      <c r="C209" s="13" t="s">
        <v>13</v>
      </c>
      <c r="D209" s="13" t="s">
        <v>220</v>
      </c>
      <c r="E209" s="13" t="s">
        <v>96</v>
      </c>
      <c r="F209" s="18">
        <v>313.89999999999998</v>
      </c>
      <c r="G209" s="18">
        <v>407.5</v>
      </c>
      <c r="H209" s="18">
        <v>0</v>
      </c>
    </row>
    <row r="210" spans="1:8" ht="47.25">
      <c r="A210" s="14" t="s">
        <v>221</v>
      </c>
      <c r="B210" s="13" t="s">
        <v>215</v>
      </c>
      <c r="C210" s="13" t="s">
        <v>13</v>
      </c>
      <c r="D210" s="13" t="s">
        <v>222</v>
      </c>
      <c r="E210" s="13" t="s">
        <v>23</v>
      </c>
      <c r="F210" s="8">
        <v>88.3</v>
      </c>
      <c r="G210" s="8">
        <v>0</v>
      </c>
      <c r="H210" s="8">
        <v>0</v>
      </c>
    </row>
    <row r="211" spans="1:8">
      <c r="A211" s="12" t="s">
        <v>223</v>
      </c>
      <c r="B211" s="13" t="s">
        <v>215</v>
      </c>
      <c r="C211" s="13" t="s">
        <v>27</v>
      </c>
      <c r="D211" s="13"/>
      <c r="E211" s="13"/>
      <c r="F211" s="8">
        <f>SUM(F212:F217)</f>
        <v>15688.6</v>
      </c>
      <c r="G211" s="8">
        <f>SUM(G212:G217)</f>
        <v>10492.2</v>
      </c>
      <c r="H211" s="8">
        <f>SUM(H212:H217)</f>
        <v>10652.400000000001</v>
      </c>
    </row>
    <row r="212" spans="1:8" ht="47.25">
      <c r="A212" s="14" t="s">
        <v>224</v>
      </c>
      <c r="B212" s="13" t="s">
        <v>215</v>
      </c>
      <c r="C212" s="13" t="s">
        <v>27</v>
      </c>
      <c r="D212" s="13" t="s">
        <v>225</v>
      </c>
      <c r="E212" s="13" t="s">
        <v>18</v>
      </c>
      <c r="F212" s="18">
        <v>3810.5</v>
      </c>
      <c r="G212" s="18">
        <v>3996.9</v>
      </c>
      <c r="H212" s="18">
        <v>4155.1000000000004</v>
      </c>
    </row>
    <row r="213" spans="1:8" ht="47.25">
      <c r="A213" s="14" t="s">
        <v>226</v>
      </c>
      <c r="B213" s="13" t="s">
        <v>215</v>
      </c>
      <c r="C213" s="13" t="s">
        <v>27</v>
      </c>
      <c r="D213" s="13" t="s">
        <v>227</v>
      </c>
      <c r="E213" s="13" t="s">
        <v>23</v>
      </c>
      <c r="F213" s="18">
        <v>293.7</v>
      </c>
      <c r="G213" s="18">
        <v>293.7</v>
      </c>
      <c r="H213" s="18">
        <v>293.7</v>
      </c>
    </row>
    <row r="214" spans="1:8" ht="47.25">
      <c r="A214" s="14" t="s">
        <v>309</v>
      </c>
      <c r="B214" s="13" t="s">
        <v>215</v>
      </c>
      <c r="C214" s="13" t="s">
        <v>27</v>
      </c>
      <c r="D214" s="13" t="s">
        <v>227</v>
      </c>
      <c r="E214" s="13" t="s">
        <v>25</v>
      </c>
      <c r="F214" s="18">
        <v>2.8</v>
      </c>
      <c r="G214" s="18">
        <v>2.8</v>
      </c>
      <c r="H214" s="18">
        <v>2.8</v>
      </c>
    </row>
    <row r="215" spans="1:8" ht="47.25">
      <c r="A215" s="14" t="s">
        <v>427</v>
      </c>
      <c r="B215" s="13" t="s">
        <v>215</v>
      </c>
      <c r="C215" s="13" t="s">
        <v>27</v>
      </c>
      <c r="D215" s="13" t="s">
        <v>228</v>
      </c>
      <c r="E215" s="13" t="s">
        <v>428</v>
      </c>
      <c r="F215" s="18">
        <v>11247.6</v>
      </c>
      <c r="G215" s="18">
        <v>6143.8</v>
      </c>
      <c r="H215" s="18">
        <v>6143.8</v>
      </c>
    </row>
    <row r="216" spans="1:8" ht="47.25">
      <c r="A216" s="14" t="s">
        <v>414</v>
      </c>
      <c r="B216" s="13" t="s">
        <v>215</v>
      </c>
      <c r="C216" s="13" t="s">
        <v>27</v>
      </c>
      <c r="D216" s="13" t="s">
        <v>228</v>
      </c>
      <c r="E216" s="13" t="s">
        <v>23</v>
      </c>
      <c r="F216" s="18">
        <v>292</v>
      </c>
      <c r="G216" s="18">
        <v>55</v>
      </c>
      <c r="H216" s="18">
        <v>57</v>
      </c>
    </row>
    <row r="217" spans="1:8" ht="47.25">
      <c r="A217" s="14" t="s">
        <v>378</v>
      </c>
      <c r="B217" s="13" t="s">
        <v>215</v>
      </c>
      <c r="C217" s="13" t="s">
        <v>27</v>
      </c>
      <c r="D217" s="13" t="s">
        <v>229</v>
      </c>
      <c r="E217" s="13" t="s">
        <v>23</v>
      </c>
      <c r="F217" s="18">
        <v>42</v>
      </c>
      <c r="G217" s="18">
        <v>0</v>
      </c>
      <c r="H217" s="18">
        <v>0</v>
      </c>
    </row>
    <row r="218" spans="1:8">
      <c r="A218" s="9" t="s">
        <v>230</v>
      </c>
      <c r="B218" s="10" t="s">
        <v>119</v>
      </c>
      <c r="C218" s="10" t="s">
        <v>14</v>
      </c>
      <c r="D218" s="10"/>
      <c r="E218" s="10"/>
      <c r="F218" s="11">
        <f>F219</f>
        <v>1697.5</v>
      </c>
      <c r="G218" s="11">
        <f t="shared" ref="G218:H218" si="13">G219</f>
        <v>0</v>
      </c>
      <c r="H218" s="11">
        <f t="shared" si="13"/>
        <v>0</v>
      </c>
    </row>
    <row r="219" spans="1:8">
      <c r="A219" s="12" t="s">
        <v>235</v>
      </c>
      <c r="B219" s="13" t="s">
        <v>119</v>
      </c>
      <c r="C219" s="13" t="s">
        <v>119</v>
      </c>
      <c r="D219" s="13"/>
      <c r="E219" s="13"/>
      <c r="F219" s="8">
        <f>SUM(F220:F224)</f>
        <v>1697.5</v>
      </c>
      <c r="G219" s="8">
        <f>SUM(G220:G224)</f>
        <v>0</v>
      </c>
      <c r="H219" s="8">
        <f>SUM(H220:H224)</f>
        <v>0</v>
      </c>
    </row>
    <row r="220" spans="1:8" ht="31.5">
      <c r="A220" s="14" t="s">
        <v>232</v>
      </c>
      <c r="B220" s="13" t="s">
        <v>119</v>
      </c>
      <c r="C220" s="13" t="s">
        <v>119</v>
      </c>
      <c r="D220" s="19" t="s">
        <v>233</v>
      </c>
      <c r="E220" s="19" t="s">
        <v>23</v>
      </c>
      <c r="F220" s="18">
        <v>691.8</v>
      </c>
      <c r="G220" s="18">
        <v>0</v>
      </c>
      <c r="H220" s="18">
        <v>0</v>
      </c>
    </row>
    <row r="221" spans="1:8" ht="31.5">
      <c r="A221" s="14" t="s">
        <v>488</v>
      </c>
      <c r="B221" s="13" t="s">
        <v>119</v>
      </c>
      <c r="C221" s="13" t="s">
        <v>119</v>
      </c>
      <c r="D221" s="19" t="s">
        <v>234</v>
      </c>
      <c r="E221" s="19" t="s">
        <v>23</v>
      </c>
      <c r="F221" s="18">
        <v>50</v>
      </c>
      <c r="G221" s="18">
        <v>0</v>
      </c>
      <c r="H221" s="18">
        <v>0</v>
      </c>
    </row>
    <row r="222" spans="1:8" ht="47.25">
      <c r="A222" s="14" t="s">
        <v>489</v>
      </c>
      <c r="B222" s="13" t="s">
        <v>119</v>
      </c>
      <c r="C222" s="13" t="s">
        <v>119</v>
      </c>
      <c r="D222" s="19" t="s">
        <v>231</v>
      </c>
      <c r="E222" s="19" t="s">
        <v>23</v>
      </c>
      <c r="F222" s="18">
        <v>50</v>
      </c>
      <c r="G222" s="18">
        <v>0</v>
      </c>
      <c r="H222" s="18">
        <v>0</v>
      </c>
    </row>
    <row r="223" spans="1:8" ht="47.25">
      <c r="A223" s="14" t="s">
        <v>490</v>
      </c>
      <c r="B223" s="13" t="s">
        <v>119</v>
      </c>
      <c r="C223" s="13" t="s">
        <v>119</v>
      </c>
      <c r="D223" s="19" t="s">
        <v>236</v>
      </c>
      <c r="E223" s="19" t="s">
        <v>23</v>
      </c>
      <c r="F223" s="18">
        <v>805.7</v>
      </c>
      <c r="G223" s="18">
        <v>0</v>
      </c>
      <c r="H223" s="18">
        <v>0</v>
      </c>
    </row>
    <row r="224" spans="1:8" ht="47.25">
      <c r="A224" s="14" t="s">
        <v>491</v>
      </c>
      <c r="B224" s="13" t="s">
        <v>119</v>
      </c>
      <c r="C224" s="13" t="s">
        <v>119</v>
      </c>
      <c r="D224" s="19" t="s">
        <v>415</v>
      </c>
      <c r="E224" s="19" t="s">
        <v>199</v>
      </c>
      <c r="F224" s="18">
        <v>100</v>
      </c>
      <c r="G224" s="18">
        <v>0</v>
      </c>
      <c r="H224" s="18">
        <v>0</v>
      </c>
    </row>
    <row r="225" spans="1:8">
      <c r="A225" s="9" t="s">
        <v>237</v>
      </c>
      <c r="B225" s="10" t="s">
        <v>125</v>
      </c>
      <c r="C225" s="10" t="s">
        <v>14</v>
      </c>
      <c r="D225" s="10"/>
      <c r="E225" s="10"/>
      <c r="F225" s="11">
        <f>F226+F229+F233+F251+F272</f>
        <v>654618.89999999991</v>
      </c>
      <c r="G225" s="11">
        <f>G226+G229+G233+G251+G272</f>
        <v>689762.00000000012</v>
      </c>
      <c r="H225" s="11">
        <f>H226+H229+H233+H251+H272</f>
        <v>426266</v>
      </c>
    </row>
    <row r="226" spans="1:8">
      <c r="A226" s="12" t="s">
        <v>238</v>
      </c>
      <c r="B226" s="13" t="s">
        <v>125</v>
      </c>
      <c r="C226" s="13" t="s">
        <v>13</v>
      </c>
      <c r="D226" s="13"/>
      <c r="E226" s="13"/>
      <c r="F226" s="8">
        <f>F227+F228</f>
        <v>4247</v>
      </c>
      <c r="G226" s="8">
        <f t="shared" ref="G226:H226" si="14">G227+G228</f>
        <v>4247</v>
      </c>
      <c r="H226" s="8">
        <f t="shared" si="14"/>
        <v>4247</v>
      </c>
    </row>
    <row r="227" spans="1:8" ht="31.5">
      <c r="A227" s="14" t="s">
        <v>239</v>
      </c>
      <c r="B227" s="13" t="s">
        <v>125</v>
      </c>
      <c r="C227" s="13" t="s">
        <v>13</v>
      </c>
      <c r="D227" s="13" t="s">
        <v>240</v>
      </c>
      <c r="E227" s="13" t="s">
        <v>23</v>
      </c>
      <c r="F227" s="18">
        <v>40</v>
      </c>
      <c r="G227" s="18">
        <v>40</v>
      </c>
      <c r="H227" s="18">
        <v>40</v>
      </c>
    </row>
    <row r="228" spans="1:8" ht="31.5">
      <c r="A228" s="14" t="s">
        <v>241</v>
      </c>
      <c r="B228" s="13" t="s">
        <v>125</v>
      </c>
      <c r="C228" s="13" t="s">
        <v>13</v>
      </c>
      <c r="D228" s="13" t="s">
        <v>240</v>
      </c>
      <c r="E228" s="13" t="s">
        <v>242</v>
      </c>
      <c r="F228" s="18">
        <v>4207</v>
      </c>
      <c r="G228" s="18">
        <v>4207</v>
      </c>
      <c r="H228" s="18">
        <v>4207</v>
      </c>
    </row>
    <row r="229" spans="1:8">
      <c r="A229" s="12" t="s">
        <v>243</v>
      </c>
      <c r="B229" s="13" t="s">
        <v>125</v>
      </c>
      <c r="C229" s="13" t="s">
        <v>16</v>
      </c>
      <c r="D229" s="13"/>
      <c r="E229" s="13"/>
      <c r="F229" s="8">
        <f>SUM(F230:F232)</f>
        <v>58891.199999999997</v>
      </c>
      <c r="G229" s="8">
        <f t="shared" ref="G229:H229" si="15">SUM(G230:G232)</f>
        <v>62811</v>
      </c>
      <c r="H229" s="8">
        <f t="shared" si="15"/>
        <v>66321.899999999994</v>
      </c>
    </row>
    <row r="230" spans="1:8" ht="31.5">
      <c r="A230" s="14" t="s">
        <v>244</v>
      </c>
      <c r="B230" s="13" t="s">
        <v>125</v>
      </c>
      <c r="C230" s="13" t="s">
        <v>16</v>
      </c>
      <c r="D230" s="13" t="s">
        <v>245</v>
      </c>
      <c r="E230" s="13" t="s">
        <v>96</v>
      </c>
      <c r="F230" s="18">
        <v>2286.6999999999998</v>
      </c>
      <c r="G230" s="18">
        <v>2286.6999999999998</v>
      </c>
      <c r="H230" s="18">
        <v>2286.6999999999998</v>
      </c>
    </row>
    <row r="231" spans="1:8" ht="31.5">
      <c r="A231" s="14" t="s">
        <v>362</v>
      </c>
      <c r="B231" s="13" t="s">
        <v>125</v>
      </c>
      <c r="C231" s="13" t="s">
        <v>16</v>
      </c>
      <c r="D231" s="13" t="s">
        <v>361</v>
      </c>
      <c r="E231" s="13" t="s">
        <v>96</v>
      </c>
      <c r="F231" s="18">
        <v>253.8</v>
      </c>
      <c r="G231" s="18">
        <v>253.8</v>
      </c>
      <c r="H231" s="18">
        <v>253.8</v>
      </c>
    </row>
    <row r="232" spans="1:8" ht="47.25">
      <c r="A232" s="14" t="s">
        <v>246</v>
      </c>
      <c r="B232" s="13" t="s">
        <v>125</v>
      </c>
      <c r="C232" s="13" t="s">
        <v>16</v>
      </c>
      <c r="D232" s="13" t="s">
        <v>247</v>
      </c>
      <c r="E232" s="13" t="s">
        <v>96</v>
      </c>
      <c r="F232" s="18">
        <v>56350.7</v>
      </c>
      <c r="G232" s="18">
        <v>60270.5</v>
      </c>
      <c r="H232" s="18">
        <v>63781.4</v>
      </c>
    </row>
    <row r="233" spans="1:8">
      <c r="A233" s="12" t="s">
        <v>248</v>
      </c>
      <c r="B233" s="13" t="s">
        <v>125</v>
      </c>
      <c r="C233" s="13" t="s">
        <v>20</v>
      </c>
      <c r="D233" s="13"/>
      <c r="E233" s="13"/>
      <c r="F233" s="8">
        <f>SUM(F234:F250)</f>
        <v>291435.59999999998</v>
      </c>
      <c r="G233" s="8">
        <f t="shared" ref="G233:H233" si="16">SUM(G234:G250)</f>
        <v>309987.50000000006</v>
      </c>
      <c r="H233" s="8">
        <f t="shared" si="16"/>
        <v>215594</v>
      </c>
    </row>
    <row r="234" spans="1:8" ht="31.5">
      <c r="A234" s="14" t="s">
        <v>249</v>
      </c>
      <c r="B234" s="13" t="s">
        <v>125</v>
      </c>
      <c r="C234" s="13" t="s">
        <v>20</v>
      </c>
      <c r="D234" s="13" t="s">
        <v>250</v>
      </c>
      <c r="E234" s="13" t="s">
        <v>23</v>
      </c>
      <c r="F234" s="20">
        <v>23.2</v>
      </c>
      <c r="G234" s="20">
        <v>24.1</v>
      </c>
      <c r="H234" s="20">
        <v>0</v>
      </c>
    </row>
    <row r="235" spans="1:8" ht="31.5">
      <c r="A235" s="14" t="s">
        <v>251</v>
      </c>
      <c r="B235" s="13" t="s">
        <v>125</v>
      </c>
      <c r="C235" s="13" t="s">
        <v>20</v>
      </c>
      <c r="D235" s="13" t="s">
        <v>250</v>
      </c>
      <c r="E235" s="13" t="s">
        <v>199</v>
      </c>
      <c r="F235" s="20">
        <v>2387.9</v>
      </c>
      <c r="G235" s="20">
        <v>2483.5</v>
      </c>
      <c r="H235" s="20">
        <v>0</v>
      </c>
    </row>
    <row r="236" spans="1:8" ht="31.5">
      <c r="A236" s="14" t="s">
        <v>252</v>
      </c>
      <c r="B236" s="13" t="s">
        <v>125</v>
      </c>
      <c r="C236" s="13" t="s">
        <v>20</v>
      </c>
      <c r="D236" s="13" t="s">
        <v>253</v>
      </c>
      <c r="E236" s="13" t="s">
        <v>23</v>
      </c>
      <c r="F236" s="20">
        <v>399.3</v>
      </c>
      <c r="G236" s="20">
        <v>406.5</v>
      </c>
      <c r="H236" s="20">
        <v>0</v>
      </c>
    </row>
    <row r="237" spans="1:8" ht="31.5">
      <c r="A237" s="14" t="s">
        <v>254</v>
      </c>
      <c r="B237" s="13" t="s">
        <v>125</v>
      </c>
      <c r="C237" s="13" t="s">
        <v>20</v>
      </c>
      <c r="D237" s="13" t="s">
        <v>253</v>
      </c>
      <c r="E237" s="13" t="s">
        <v>199</v>
      </c>
      <c r="F237" s="20">
        <v>40974.199999999997</v>
      </c>
      <c r="G237" s="20">
        <v>40963.300000000003</v>
      </c>
      <c r="H237" s="20">
        <v>0</v>
      </c>
    </row>
    <row r="238" spans="1:8" ht="31.5">
      <c r="A238" s="14" t="s">
        <v>255</v>
      </c>
      <c r="B238" s="13" t="s">
        <v>125</v>
      </c>
      <c r="C238" s="13" t="s">
        <v>20</v>
      </c>
      <c r="D238" s="13" t="s">
        <v>256</v>
      </c>
      <c r="E238" s="13" t="s">
        <v>23</v>
      </c>
      <c r="F238" s="21">
        <v>1031.4000000000001</v>
      </c>
      <c r="G238" s="21">
        <v>1070.5999999999999</v>
      </c>
      <c r="H238" s="21">
        <v>1111.2</v>
      </c>
    </row>
    <row r="239" spans="1:8" ht="31.5">
      <c r="A239" s="14" t="s">
        <v>257</v>
      </c>
      <c r="B239" s="13" t="s">
        <v>125</v>
      </c>
      <c r="C239" s="13" t="s">
        <v>20</v>
      </c>
      <c r="D239" s="13" t="s">
        <v>256</v>
      </c>
      <c r="E239" s="13" t="s">
        <v>199</v>
      </c>
      <c r="F239" s="21">
        <v>106326</v>
      </c>
      <c r="G239" s="21">
        <v>110366.5</v>
      </c>
      <c r="H239" s="21">
        <v>114560.6</v>
      </c>
    </row>
    <row r="240" spans="1:8" ht="31.5">
      <c r="A240" s="14" t="s">
        <v>258</v>
      </c>
      <c r="B240" s="13" t="s">
        <v>125</v>
      </c>
      <c r="C240" s="13" t="s">
        <v>20</v>
      </c>
      <c r="D240" s="13" t="s">
        <v>259</v>
      </c>
      <c r="E240" s="13" t="s">
        <v>23</v>
      </c>
      <c r="F240" s="20">
        <v>4.5999999999999996</v>
      </c>
      <c r="G240" s="20">
        <v>4.4000000000000004</v>
      </c>
      <c r="H240" s="20">
        <v>4.5</v>
      </c>
    </row>
    <row r="241" spans="1:8" ht="31.5">
      <c r="A241" s="14" t="s">
        <v>260</v>
      </c>
      <c r="B241" s="13" t="s">
        <v>125</v>
      </c>
      <c r="C241" s="13" t="s">
        <v>20</v>
      </c>
      <c r="D241" s="13" t="s">
        <v>259</v>
      </c>
      <c r="E241" s="13" t="s">
        <v>199</v>
      </c>
      <c r="F241" s="20">
        <v>451.3</v>
      </c>
      <c r="G241" s="20">
        <v>469.7</v>
      </c>
      <c r="H241" s="20">
        <v>488.7</v>
      </c>
    </row>
    <row r="242" spans="1:8" ht="31.5">
      <c r="A242" s="14" t="s">
        <v>441</v>
      </c>
      <c r="B242" s="13" t="s">
        <v>125</v>
      </c>
      <c r="C242" s="13" t="s">
        <v>20</v>
      </c>
      <c r="D242" s="13" t="s">
        <v>419</v>
      </c>
      <c r="E242" s="13" t="s">
        <v>23</v>
      </c>
      <c r="F242" s="20">
        <v>6.5</v>
      </c>
      <c r="G242" s="20">
        <v>6.1</v>
      </c>
      <c r="H242" s="20">
        <v>6.4</v>
      </c>
    </row>
    <row r="243" spans="1:8" ht="31.5">
      <c r="A243" s="14" t="s">
        <v>418</v>
      </c>
      <c r="B243" s="13" t="s">
        <v>125</v>
      </c>
      <c r="C243" s="13" t="s">
        <v>20</v>
      </c>
      <c r="D243" s="13" t="s">
        <v>419</v>
      </c>
      <c r="E243" s="13" t="s">
        <v>199</v>
      </c>
      <c r="F243" s="20">
        <v>633.4</v>
      </c>
      <c r="G243" s="20">
        <v>659.1</v>
      </c>
      <c r="H243" s="20">
        <v>685.4</v>
      </c>
    </row>
    <row r="244" spans="1:8" ht="47.25">
      <c r="A244" s="14" t="s">
        <v>420</v>
      </c>
      <c r="B244" s="13" t="s">
        <v>125</v>
      </c>
      <c r="C244" s="13" t="s">
        <v>20</v>
      </c>
      <c r="D244" s="13" t="s">
        <v>421</v>
      </c>
      <c r="E244" s="13" t="s">
        <v>23</v>
      </c>
      <c r="F244" s="18">
        <v>9.1</v>
      </c>
      <c r="G244" s="20">
        <v>10</v>
      </c>
      <c r="H244" s="20">
        <v>11.3</v>
      </c>
    </row>
    <row r="245" spans="1:8" ht="47.25">
      <c r="A245" s="14" t="s">
        <v>422</v>
      </c>
      <c r="B245" s="13" t="s">
        <v>125</v>
      </c>
      <c r="C245" s="13" t="s">
        <v>20</v>
      </c>
      <c r="D245" s="13" t="s">
        <v>421</v>
      </c>
      <c r="E245" s="13" t="s">
        <v>199</v>
      </c>
      <c r="F245" s="18">
        <v>977.2</v>
      </c>
      <c r="G245" s="22">
        <v>1014.6</v>
      </c>
      <c r="H245" s="22">
        <v>1053.2</v>
      </c>
    </row>
    <row r="246" spans="1:8" ht="47.25">
      <c r="A246" s="14" t="s">
        <v>423</v>
      </c>
      <c r="B246" s="13" t="s">
        <v>125</v>
      </c>
      <c r="C246" s="13" t="s">
        <v>20</v>
      </c>
      <c r="D246" s="13" t="s">
        <v>424</v>
      </c>
      <c r="E246" s="13" t="s">
        <v>23</v>
      </c>
      <c r="F246" s="18">
        <v>120</v>
      </c>
      <c r="G246" s="20">
        <v>135</v>
      </c>
      <c r="H246" s="20">
        <v>155</v>
      </c>
    </row>
    <row r="247" spans="1:8" ht="47.25">
      <c r="A247" s="14" t="s">
        <v>425</v>
      </c>
      <c r="B247" s="13" t="s">
        <v>125</v>
      </c>
      <c r="C247" s="13" t="s">
        <v>20</v>
      </c>
      <c r="D247" s="13" t="s">
        <v>424</v>
      </c>
      <c r="E247" s="13" t="s">
        <v>199</v>
      </c>
      <c r="F247" s="18">
        <v>17392.3</v>
      </c>
      <c r="G247" s="20">
        <v>18064.2</v>
      </c>
      <c r="H247" s="20">
        <v>18753.099999999999</v>
      </c>
    </row>
    <row r="248" spans="1:8" ht="47.25">
      <c r="A248" s="14" t="s">
        <v>416</v>
      </c>
      <c r="B248" s="13" t="s">
        <v>125</v>
      </c>
      <c r="C248" s="13" t="s">
        <v>20</v>
      </c>
      <c r="D248" s="13" t="s">
        <v>434</v>
      </c>
      <c r="E248" s="13" t="s">
        <v>23</v>
      </c>
      <c r="F248" s="21">
        <v>0.4</v>
      </c>
      <c r="G248" s="20">
        <v>0.4</v>
      </c>
      <c r="H248" s="20">
        <v>0.4</v>
      </c>
    </row>
    <row r="249" spans="1:8" ht="47.25">
      <c r="A249" s="14" t="s">
        <v>417</v>
      </c>
      <c r="B249" s="13" t="s">
        <v>125</v>
      </c>
      <c r="C249" s="13" t="s">
        <v>20</v>
      </c>
      <c r="D249" s="13" t="s">
        <v>434</v>
      </c>
      <c r="E249" s="13" t="s">
        <v>199</v>
      </c>
      <c r="F249" s="21">
        <v>72956.800000000003</v>
      </c>
      <c r="G249" s="22">
        <v>75817.100000000006</v>
      </c>
      <c r="H249" s="22">
        <v>78764.2</v>
      </c>
    </row>
    <row r="250" spans="1:8" ht="31.5">
      <c r="A250" s="14" t="s">
        <v>269</v>
      </c>
      <c r="B250" s="13" t="s">
        <v>125</v>
      </c>
      <c r="C250" s="13" t="s">
        <v>20</v>
      </c>
      <c r="D250" s="13" t="s">
        <v>270</v>
      </c>
      <c r="E250" s="13" t="s">
        <v>199</v>
      </c>
      <c r="F250" s="18">
        <v>47742</v>
      </c>
      <c r="G250" s="18">
        <v>58492.4</v>
      </c>
      <c r="H250" s="18">
        <v>0</v>
      </c>
    </row>
    <row r="251" spans="1:8">
      <c r="A251" s="12" t="s">
        <v>271</v>
      </c>
      <c r="B251" s="13" t="s">
        <v>125</v>
      </c>
      <c r="C251" s="13" t="s">
        <v>27</v>
      </c>
      <c r="D251" s="13"/>
      <c r="E251" s="13"/>
      <c r="F251" s="8">
        <f>SUM(F252:F271)</f>
        <v>273629.09999999998</v>
      </c>
      <c r="G251" s="8">
        <f t="shared" ref="G251:H251" si="17">SUM(G252:G271)</f>
        <v>285059.10000000003</v>
      </c>
      <c r="H251" s="8">
        <f t="shared" si="17"/>
        <v>111616.19999999998</v>
      </c>
    </row>
    <row r="252" spans="1:8" ht="31.5">
      <c r="A252" s="14" t="s">
        <v>261</v>
      </c>
      <c r="B252" s="13" t="s">
        <v>125</v>
      </c>
      <c r="C252" s="13" t="s">
        <v>27</v>
      </c>
      <c r="D252" s="13" t="s">
        <v>262</v>
      </c>
      <c r="E252" s="13" t="s">
        <v>23</v>
      </c>
      <c r="F252" s="20">
        <v>74.900000000000006</v>
      </c>
      <c r="G252" s="20">
        <v>77.900000000000006</v>
      </c>
      <c r="H252" s="20">
        <v>80.900000000000006</v>
      </c>
    </row>
    <row r="253" spans="1:8" ht="31.5">
      <c r="A253" s="14" t="s">
        <v>263</v>
      </c>
      <c r="B253" s="13" t="s">
        <v>125</v>
      </c>
      <c r="C253" s="13" t="s">
        <v>27</v>
      </c>
      <c r="D253" s="13" t="s">
        <v>262</v>
      </c>
      <c r="E253" s="13" t="s">
        <v>199</v>
      </c>
      <c r="F253" s="20">
        <v>7720.5</v>
      </c>
      <c r="G253" s="20">
        <v>8027.5</v>
      </c>
      <c r="H253" s="20">
        <v>8340.7999999999993</v>
      </c>
    </row>
    <row r="254" spans="1:8" ht="31.5">
      <c r="A254" s="14" t="s">
        <v>264</v>
      </c>
      <c r="B254" s="13" t="s">
        <v>125</v>
      </c>
      <c r="C254" s="13" t="s">
        <v>27</v>
      </c>
      <c r="D254" s="13" t="s">
        <v>265</v>
      </c>
      <c r="E254" s="13" t="s">
        <v>199</v>
      </c>
      <c r="F254" s="20">
        <v>19307.3</v>
      </c>
      <c r="G254" s="20">
        <v>20116.599999999999</v>
      </c>
      <c r="H254" s="20">
        <v>20925.8</v>
      </c>
    </row>
    <row r="255" spans="1:8" ht="47.25">
      <c r="A255" s="14" t="s">
        <v>272</v>
      </c>
      <c r="B255" s="13" t="s">
        <v>125</v>
      </c>
      <c r="C255" s="13" t="s">
        <v>27</v>
      </c>
      <c r="D255" s="13" t="s">
        <v>273</v>
      </c>
      <c r="E255" s="13" t="s">
        <v>23</v>
      </c>
      <c r="F255" s="18">
        <v>132.1</v>
      </c>
      <c r="G255" s="18">
        <v>132.1</v>
      </c>
      <c r="H255" s="18">
        <v>132.1</v>
      </c>
    </row>
    <row r="256" spans="1:8" ht="47.25">
      <c r="A256" s="14" t="s">
        <v>274</v>
      </c>
      <c r="B256" s="13" t="s">
        <v>125</v>
      </c>
      <c r="C256" s="13" t="s">
        <v>27</v>
      </c>
      <c r="D256" s="13" t="s">
        <v>273</v>
      </c>
      <c r="E256" s="13" t="s">
        <v>199</v>
      </c>
      <c r="F256" s="18">
        <v>6270.2</v>
      </c>
      <c r="G256" s="18">
        <v>6270.2</v>
      </c>
      <c r="H256" s="18">
        <v>6270.2</v>
      </c>
    </row>
    <row r="257" spans="1:8" ht="47.25">
      <c r="A257" s="14" t="s">
        <v>275</v>
      </c>
      <c r="B257" s="13" t="s">
        <v>125</v>
      </c>
      <c r="C257" s="13" t="s">
        <v>27</v>
      </c>
      <c r="D257" s="13" t="s">
        <v>276</v>
      </c>
      <c r="E257" s="13" t="s">
        <v>199</v>
      </c>
      <c r="F257" s="18">
        <v>30</v>
      </c>
      <c r="G257" s="18">
        <v>30</v>
      </c>
      <c r="H257" s="18">
        <v>30</v>
      </c>
    </row>
    <row r="258" spans="1:8" ht="63">
      <c r="A258" s="14" t="s">
        <v>277</v>
      </c>
      <c r="B258" s="13" t="s">
        <v>125</v>
      </c>
      <c r="C258" s="13" t="s">
        <v>27</v>
      </c>
      <c r="D258" s="13" t="s">
        <v>278</v>
      </c>
      <c r="E258" s="13" t="s">
        <v>199</v>
      </c>
      <c r="F258" s="18">
        <v>9735.6</v>
      </c>
      <c r="G258" s="18">
        <v>10304.799999999999</v>
      </c>
      <c r="H258" s="18">
        <v>11090.3</v>
      </c>
    </row>
    <row r="259" spans="1:8" ht="47.25">
      <c r="A259" s="14" t="s">
        <v>372</v>
      </c>
      <c r="B259" s="13" t="s">
        <v>125</v>
      </c>
      <c r="C259" s="13" t="s">
        <v>27</v>
      </c>
      <c r="D259" s="13" t="s">
        <v>373</v>
      </c>
      <c r="E259" s="13" t="s">
        <v>23</v>
      </c>
      <c r="F259" s="20">
        <v>1412.8</v>
      </c>
      <c r="G259" s="20">
        <v>1485.4</v>
      </c>
      <c r="H259" s="20">
        <v>318.3</v>
      </c>
    </row>
    <row r="260" spans="1:8" ht="31.5">
      <c r="A260" s="14" t="s">
        <v>374</v>
      </c>
      <c r="B260" s="13" t="s">
        <v>125</v>
      </c>
      <c r="C260" s="13" t="s">
        <v>27</v>
      </c>
      <c r="D260" s="13" t="s">
        <v>375</v>
      </c>
      <c r="E260" s="13" t="s">
        <v>199</v>
      </c>
      <c r="F260" s="20">
        <v>145644.79999999999</v>
      </c>
      <c r="G260" s="20">
        <v>153130.4</v>
      </c>
      <c r="H260" s="20">
        <v>32811.9</v>
      </c>
    </row>
    <row r="261" spans="1:8" ht="31.5">
      <c r="A261" s="14" t="s">
        <v>442</v>
      </c>
      <c r="B261" s="13" t="s">
        <v>125</v>
      </c>
      <c r="C261" s="13" t="s">
        <v>27</v>
      </c>
      <c r="D261" s="13" t="s">
        <v>310</v>
      </c>
      <c r="E261" s="13" t="s">
        <v>242</v>
      </c>
      <c r="F261" s="20">
        <v>29041.4</v>
      </c>
      <c r="G261" s="20">
        <v>29630.6</v>
      </c>
      <c r="H261" s="20">
        <v>7027.7</v>
      </c>
    </row>
    <row r="262" spans="1:8" ht="31.5">
      <c r="A262" s="14" t="s">
        <v>363</v>
      </c>
      <c r="B262" s="13" t="s">
        <v>125</v>
      </c>
      <c r="C262" s="13" t="s">
        <v>27</v>
      </c>
      <c r="D262" s="13" t="s">
        <v>311</v>
      </c>
      <c r="E262" s="13" t="s">
        <v>199</v>
      </c>
      <c r="F262" s="20">
        <v>29867.599999999999</v>
      </c>
      <c r="G262" s="20">
        <v>31059.9</v>
      </c>
      <c r="H262" s="20">
        <v>0</v>
      </c>
    </row>
    <row r="263" spans="1:8" ht="31.5">
      <c r="A263" s="14" t="s">
        <v>312</v>
      </c>
      <c r="B263" s="13" t="s">
        <v>125</v>
      </c>
      <c r="C263" s="13" t="s">
        <v>27</v>
      </c>
      <c r="D263" s="13" t="s">
        <v>313</v>
      </c>
      <c r="E263" s="13" t="s">
        <v>23</v>
      </c>
      <c r="F263" s="20">
        <v>36.9</v>
      </c>
      <c r="G263" s="20">
        <v>38.4</v>
      </c>
      <c r="H263" s="20">
        <v>39.9</v>
      </c>
    </row>
    <row r="264" spans="1:8" ht="31.5">
      <c r="A264" s="14" t="s">
        <v>314</v>
      </c>
      <c r="B264" s="13" t="s">
        <v>125</v>
      </c>
      <c r="C264" s="13" t="s">
        <v>27</v>
      </c>
      <c r="D264" s="13" t="s">
        <v>313</v>
      </c>
      <c r="E264" s="13" t="s">
        <v>199</v>
      </c>
      <c r="F264" s="20">
        <v>3804.7</v>
      </c>
      <c r="G264" s="20">
        <v>3957.7</v>
      </c>
      <c r="H264" s="20">
        <v>4118.5</v>
      </c>
    </row>
    <row r="265" spans="1:8" ht="47.25">
      <c r="A265" s="14" t="s">
        <v>315</v>
      </c>
      <c r="B265" s="13" t="s">
        <v>125</v>
      </c>
      <c r="C265" s="13" t="s">
        <v>27</v>
      </c>
      <c r="D265" s="13" t="s">
        <v>316</v>
      </c>
      <c r="E265" s="13" t="s">
        <v>23</v>
      </c>
      <c r="F265" s="20">
        <v>63</v>
      </c>
      <c r="G265" s="20">
        <v>65.5</v>
      </c>
      <c r="H265" s="20">
        <v>68.099999999999994</v>
      </c>
    </row>
    <row r="266" spans="1:8" ht="47.25">
      <c r="A266" s="14" t="s">
        <v>317</v>
      </c>
      <c r="B266" s="13" t="s">
        <v>125</v>
      </c>
      <c r="C266" s="13" t="s">
        <v>27</v>
      </c>
      <c r="D266" s="13" t="s">
        <v>316</v>
      </c>
      <c r="E266" s="13" t="s">
        <v>199</v>
      </c>
      <c r="F266" s="20">
        <v>6494.4</v>
      </c>
      <c r="G266" s="20">
        <v>6754.3</v>
      </c>
      <c r="H266" s="20">
        <v>7024.5</v>
      </c>
    </row>
    <row r="267" spans="1:8" ht="47.25">
      <c r="A267" s="14" t="s">
        <v>318</v>
      </c>
      <c r="B267" s="13" t="s">
        <v>125</v>
      </c>
      <c r="C267" s="13" t="s">
        <v>27</v>
      </c>
      <c r="D267" s="13" t="s">
        <v>319</v>
      </c>
      <c r="E267" s="13" t="s">
        <v>23</v>
      </c>
      <c r="F267" s="20">
        <v>3.7</v>
      </c>
      <c r="G267" s="20">
        <v>3.9</v>
      </c>
      <c r="H267" s="20">
        <v>4</v>
      </c>
    </row>
    <row r="268" spans="1:8" ht="47.25">
      <c r="A268" s="14" t="s">
        <v>320</v>
      </c>
      <c r="B268" s="13" t="s">
        <v>125</v>
      </c>
      <c r="C268" s="13" t="s">
        <v>27</v>
      </c>
      <c r="D268" s="13" t="s">
        <v>319</v>
      </c>
      <c r="E268" s="13" t="s">
        <v>199</v>
      </c>
      <c r="F268" s="20">
        <v>383.8</v>
      </c>
      <c r="G268" s="20">
        <v>399.2</v>
      </c>
      <c r="H268" s="20">
        <v>415.2</v>
      </c>
    </row>
    <row r="269" spans="1:8" ht="63">
      <c r="A269" s="14" t="s">
        <v>321</v>
      </c>
      <c r="B269" s="13" t="s">
        <v>125</v>
      </c>
      <c r="C269" s="13" t="s">
        <v>27</v>
      </c>
      <c r="D269" s="13" t="s">
        <v>322</v>
      </c>
      <c r="E269" s="13" t="s">
        <v>23</v>
      </c>
      <c r="F269" s="20">
        <v>281.7</v>
      </c>
      <c r="G269" s="20">
        <v>287.39999999999998</v>
      </c>
      <c r="H269" s="20">
        <v>68.2</v>
      </c>
    </row>
    <row r="270" spans="1:8" ht="47.25">
      <c r="A270" s="14" t="s">
        <v>323</v>
      </c>
      <c r="B270" s="13" t="s">
        <v>125</v>
      </c>
      <c r="C270" s="13" t="s">
        <v>27</v>
      </c>
      <c r="D270" s="13" t="s">
        <v>279</v>
      </c>
      <c r="E270" s="13" t="s">
        <v>132</v>
      </c>
      <c r="F270" s="18">
        <v>11745.7</v>
      </c>
      <c r="G270" s="18">
        <v>11745.7</v>
      </c>
      <c r="H270" s="18">
        <v>11745.7</v>
      </c>
    </row>
    <row r="271" spans="1:8" ht="47.25">
      <c r="A271" s="14" t="s">
        <v>365</v>
      </c>
      <c r="B271" s="13" t="s">
        <v>125</v>
      </c>
      <c r="C271" s="13" t="s">
        <v>27</v>
      </c>
      <c r="D271" s="13" t="s">
        <v>364</v>
      </c>
      <c r="E271" s="13" t="s">
        <v>199</v>
      </c>
      <c r="F271" s="18">
        <v>1578</v>
      </c>
      <c r="G271" s="18">
        <v>1541.6</v>
      </c>
      <c r="H271" s="18">
        <v>1104.0999999999999</v>
      </c>
    </row>
    <row r="272" spans="1:8">
      <c r="A272" s="12" t="s">
        <v>280</v>
      </c>
      <c r="B272" s="13" t="s">
        <v>125</v>
      </c>
      <c r="C272" s="13" t="s">
        <v>46</v>
      </c>
      <c r="D272" s="13"/>
      <c r="E272" s="13"/>
      <c r="F272" s="8">
        <f>SUM(F273:F280)</f>
        <v>26416</v>
      </c>
      <c r="G272" s="8">
        <f>SUM(G273:G280)</f>
        <v>27657.4</v>
      </c>
      <c r="H272" s="8">
        <f>SUM(H273:H280)</f>
        <v>28486.9</v>
      </c>
    </row>
    <row r="273" spans="1:8" ht="31.5">
      <c r="A273" s="14" t="s">
        <v>281</v>
      </c>
      <c r="B273" s="13" t="s">
        <v>125</v>
      </c>
      <c r="C273" s="13" t="s">
        <v>46</v>
      </c>
      <c r="D273" s="13" t="s">
        <v>282</v>
      </c>
      <c r="E273" s="13" t="s">
        <v>18</v>
      </c>
      <c r="F273" s="18">
        <v>428.1</v>
      </c>
      <c r="G273" s="18">
        <v>309.2</v>
      </c>
      <c r="H273" s="18">
        <v>80.7</v>
      </c>
    </row>
    <row r="274" spans="1:8" ht="31.5">
      <c r="A274" s="14" t="s">
        <v>283</v>
      </c>
      <c r="B274" s="13" t="s">
        <v>125</v>
      </c>
      <c r="C274" s="13" t="s">
        <v>46</v>
      </c>
      <c r="D274" s="13" t="s">
        <v>284</v>
      </c>
      <c r="E274" s="13" t="s">
        <v>23</v>
      </c>
      <c r="F274" s="18">
        <v>577.79999999999995</v>
      </c>
      <c r="G274" s="18">
        <v>564.29999999999995</v>
      </c>
      <c r="H274" s="18">
        <v>564.29999999999995</v>
      </c>
    </row>
    <row r="275" spans="1:8" ht="31.5">
      <c r="A275" s="14" t="s">
        <v>285</v>
      </c>
      <c r="B275" s="13" t="s">
        <v>125</v>
      </c>
      <c r="C275" s="13" t="s">
        <v>46</v>
      </c>
      <c r="D275" s="13" t="s">
        <v>284</v>
      </c>
      <c r="E275" s="13" t="s">
        <v>25</v>
      </c>
      <c r="F275" s="18">
        <v>18.2</v>
      </c>
      <c r="G275" s="18">
        <v>18.2</v>
      </c>
      <c r="H275" s="18">
        <v>18.2</v>
      </c>
    </row>
    <row r="276" spans="1:8" ht="31.5">
      <c r="A276" s="14" t="s">
        <v>390</v>
      </c>
      <c r="B276" s="13" t="s">
        <v>125</v>
      </c>
      <c r="C276" s="13" t="s">
        <v>46</v>
      </c>
      <c r="D276" s="13" t="s">
        <v>379</v>
      </c>
      <c r="E276" s="13" t="s">
        <v>23</v>
      </c>
      <c r="F276" s="18">
        <v>3.9</v>
      </c>
      <c r="G276" s="18">
        <v>0</v>
      </c>
      <c r="H276" s="18">
        <v>0</v>
      </c>
    </row>
    <row r="277" spans="1:8" ht="31.5">
      <c r="A277" s="14" t="s">
        <v>286</v>
      </c>
      <c r="B277" s="13" t="s">
        <v>125</v>
      </c>
      <c r="C277" s="13" t="s">
        <v>46</v>
      </c>
      <c r="D277" s="13" t="s">
        <v>287</v>
      </c>
      <c r="E277" s="13" t="s">
        <v>18</v>
      </c>
      <c r="F277" s="20">
        <v>21016.9</v>
      </c>
      <c r="G277" s="20">
        <v>22152.2</v>
      </c>
      <c r="H277" s="20">
        <v>23024.400000000001</v>
      </c>
    </row>
    <row r="278" spans="1:8" ht="47.25">
      <c r="A278" s="14" t="s">
        <v>288</v>
      </c>
      <c r="B278" s="13" t="s">
        <v>125</v>
      </c>
      <c r="C278" s="13" t="s">
        <v>46</v>
      </c>
      <c r="D278" s="13" t="s">
        <v>287</v>
      </c>
      <c r="E278" s="13" t="s">
        <v>23</v>
      </c>
      <c r="F278" s="20">
        <v>1291</v>
      </c>
      <c r="G278" s="20">
        <v>1364.9</v>
      </c>
      <c r="H278" s="20">
        <v>1422.3</v>
      </c>
    </row>
    <row r="279" spans="1:8" ht="31.5">
      <c r="A279" s="14" t="s">
        <v>289</v>
      </c>
      <c r="B279" s="13" t="s">
        <v>125</v>
      </c>
      <c r="C279" s="13" t="s">
        <v>46</v>
      </c>
      <c r="D279" s="13" t="s">
        <v>287</v>
      </c>
      <c r="E279" s="13" t="s">
        <v>25</v>
      </c>
      <c r="F279" s="20">
        <v>0.6</v>
      </c>
      <c r="G279" s="20">
        <v>0.6</v>
      </c>
      <c r="H279" s="20">
        <v>0.7</v>
      </c>
    </row>
    <row r="280" spans="1:8" ht="47.25">
      <c r="A280" s="14" t="s">
        <v>290</v>
      </c>
      <c r="B280" s="13" t="s">
        <v>125</v>
      </c>
      <c r="C280" s="13" t="s">
        <v>46</v>
      </c>
      <c r="D280" s="13" t="s">
        <v>291</v>
      </c>
      <c r="E280" s="13" t="s">
        <v>96</v>
      </c>
      <c r="F280" s="20">
        <v>3079.5</v>
      </c>
      <c r="G280" s="20">
        <v>3248</v>
      </c>
      <c r="H280" s="20">
        <v>3376.3</v>
      </c>
    </row>
    <row r="281" spans="1:8">
      <c r="A281" s="9" t="s">
        <v>292</v>
      </c>
      <c r="B281" s="10" t="s">
        <v>54</v>
      </c>
      <c r="C281" s="10" t="s">
        <v>14</v>
      </c>
      <c r="D281" s="10"/>
      <c r="E281" s="10"/>
      <c r="F281" s="11">
        <f>F282+F287+F289</f>
        <v>7163.7000000000007</v>
      </c>
      <c r="G281" s="11">
        <f t="shared" ref="G281:H281" si="18">G282+G287+G289</f>
        <v>6974</v>
      </c>
      <c r="H281" s="11">
        <f t="shared" si="18"/>
        <v>6989.8</v>
      </c>
    </row>
    <row r="282" spans="1:8">
      <c r="A282" s="12" t="s">
        <v>293</v>
      </c>
      <c r="B282" s="13" t="s">
        <v>54</v>
      </c>
      <c r="C282" s="13" t="s">
        <v>13</v>
      </c>
      <c r="D282" s="13"/>
      <c r="E282" s="13"/>
      <c r="F282" s="8">
        <f>SUM(F283:F286)</f>
        <v>6475.4000000000005</v>
      </c>
      <c r="G282" s="8">
        <f t="shared" ref="G282:H282" si="19">SUM(G283:G286)</f>
        <v>6265.4000000000005</v>
      </c>
      <c r="H282" s="8">
        <f t="shared" si="19"/>
        <v>6265.4000000000005</v>
      </c>
    </row>
    <row r="283" spans="1:8" ht="47.25">
      <c r="A283" s="14" t="s">
        <v>461</v>
      </c>
      <c r="B283" s="13" t="s">
        <v>54</v>
      </c>
      <c r="C283" s="13" t="s">
        <v>13</v>
      </c>
      <c r="D283" s="13" t="s">
        <v>459</v>
      </c>
      <c r="E283" s="13" t="s">
        <v>23</v>
      </c>
      <c r="F283" s="8">
        <v>10</v>
      </c>
      <c r="G283" s="8">
        <v>0</v>
      </c>
      <c r="H283" s="8">
        <v>0</v>
      </c>
    </row>
    <row r="284" spans="1:8" ht="31.5">
      <c r="A284" s="14" t="s">
        <v>391</v>
      </c>
      <c r="B284" s="13" t="s">
        <v>54</v>
      </c>
      <c r="C284" s="13" t="s">
        <v>13</v>
      </c>
      <c r="D284" s="13" t="s">
        <v>392</v>
      </c>
      <c r="E284" s="13" t="s">
        <v>96</v>
      </c>
      <c r="F284" s="18">
        <v>5729.1</v>
      </c>
      <c r="G284" s="18">
        <v>5729.1</v>
      </c>
      <c r="H284" s="18">
        <v>5729.1</v>
      </c>
    </row>
    <row r="285" spans="1:8" ht="31.5">
      <c r="A285" s="14" t="s">
        <v>294</v>
      </c>
      <c r="B285" s="13" t="s">
        <v>54</v>
      </c>
      <c r="C285" s="13" t="s">
        <v>13</v>
      </c>
      <c r="D285" s="13" t="s">
        <v>295</v>
      </c>
      <c r="E285" s="13" t="s">
        <v>23</v>
      </c>
      <c r="F285" s="18">
        <v>200</v>
      </c>
      <c r="G285" s="18">
        <v>0</v>
      </c>
      <c r="H285" s="18">
        <v>0</v>
      </c>
    </row>
    <row r="286" spans="1:8" ht="47.25">
      <c r="A286" s="14" t="s">
        <v>297</v>
      </c>
      <c r="B286" s="13" t="s">
        <v>54</v>
      </c>
      <c r="C286" s="13" t="s">
        <v>13</v>
      </c>
      <c r="D286" s="13" t="s">
        <v>296</v>
      </c>
      <c r="E286" s="13" t="s">
        <v>23</v>
      </c>
      <c r="F286" s="18">
        <v>536.29999999999995</v>
      </c>
      <c r="G286" s="18">
        <v>536.29999999999995</v>
      </c>
      <c r="H286" s="18">
        <v>536.29999999999995</v>
      </c>
    </row>
    <row r="287" spans="1:8">
      <c r="A287" s="12" t="s">
        <v>395</v>
      </c>
      <c r="B287" s="13" t="s">
        <v>54</v>
      </c>
      <c r="C287" s="13" t="s">
        <v>16</v>
      </c>
      <c r="D287" s="13"/>
      <c r="E287" s="13"/>
      <c r="F287" s="8">
        <f>F288</f>
        <v>63.7</v>
      </c>
      <c r="G287" s="8">
        <f t="shared" ref="G287:H287" si="20">G288</f>
        <v>63.7</v>
      </c>
      <c r="H287" s="8">
        <f t="shared" si="20"/>
        <v>63.7</v>
      </c>
    </row>
    <row r="288" spans="1:8" ht="47.25">
      <c r="A288" s="14" t="s">
        <v>426</v>
      </c>
      <c r="B288" s="13" t="s">
        <v>54</v>
      </c>
      <c r="C288" s="13" t="s">
        <v>16</v>
      </c>
      <c r="D288" s="13" t="s">
        <v>396</v>
      </c>
      <c r="E288" s="13" t="s">
        <v>23</v>
      </c>
      <c r="F288" s="18">
        <v>63.7</v>
      </c>
      <c r="G288" s="18">
        <v>63.7</v>
      </c>
      <c r="H288" s="18">
        <v>63.7</v>
      </c>
    </row>
    <row r="289" spans="1:8">
      <c r="A289" s="12" t="s">
        <v>298</v>
      </c>
      <c r="B289" s="13" t="s">
        <v>54</v>
      </c>
      <c r="C289" s="13" t="s">
        <v>42</v>
      </c>
      <c r="D289" s="13"/>
      <c r="E289" s="13"/>
      <c r="F289" s="8">
        <f>F290</f>
        <v>624.6</v>
      </c>
      <c r="G289" s="8">
        <f t="shared" ref="G289:H289" si="21">G290</f>
        <v>644.9</v>
      </c>
      <c r="H289" s="8">
        <f t="shared" si="21"/>
        <v>660.7</v>
      </c>
    </row>
    <row r="290" spans="1:8" ht="47.25">
      <c r="A290" s="14" t="s">
        <v>299</v>
      </c>
      <c r="B290" s="13" t="s">
        <v>54</v>
      </c>
      <c r="C290" s="13" t="s">
        <v>42</v>
      </c>
      <c r="D290" s="13" t="s">
        <v>300</v>
      </c>
      <c r="E290" s="13" t="s">
        <v>18</v>
      </c>
      <c r="F290" s="18">
        <v>624.6</v>
      </c>
      <c r="G290" s="18">
        <v>644.9</v>
      </c>
      <c r="H290" s="18">
        <v>660.7</v>
      </c>
    </row>
    <row r="291" spans="1:8">
      <c r="A291" s="9" t="s">
        <v>303</v>
      </c>
      <c r="B291" s="10" t="s">
        <v>59</v>
      </c>
      <c r="C291" s="10" t="s">
        <v>14</v>
      </c>
      <c r="D291" s="10"/>
      <c r="E291" s="10"/>
      <c r="F291" s="11">
        <f>F292</f>
        <v>440.5</v>
      </c>
      <c r="G291" s="11">
        <f t="shared" ref="G291:H292" si="22">G292</f>
        <v>219</v>
      </c>
      <c r="H291" s="11">
        <f t="shared" si="22"/>
        <v>0</v>
      </c>
    </row>
    <row r="292" spans="1:8">
      <c r="A292" s="12" t="s">
        <v>304</v>
      </c>
      <c r="B292" s="13" t="s">
        <v>59</v>
      </c>
      <c r="C292" s="13" t="s">
        <v>13</v>
      </c>
      <c r="D292" s="13"/>
      <c r="E292" s="13"/>
      <c r="F292" s="8">
        <f>F293</f>
        <v>440.5</v>
      </c>
      <c r="G292" s="8">
        <f t="shared" si="22"/>
        <v>219</v>
      </c>
      <c r="H292" s="8">
        <f t="shared" si="22"/>
        <v>0</v>
      </c>
    </row>
    <row r="293" spans="1:8" ht="31.5">
      <c r="A293" s="14" t="s">
        <v>305</v>
      </c>
      <c r="B293" s="13" t="s">
        <v>59</v>
      </c>
      <c r="C293" s="13" t="s">
        <v>13</v>
      </c>
      <c r="D293" s="13" t="s">
        <v>306</v>
      </c>
      <c r="E293" s="13" t="s">
        <v>307</v>
      </c>
      <c r="F293" s="18">
        <v>440.5</v>
      </c>
      <c r="G293" s="18">
        <v>219</v>
      </c>
      <c r="H293" s="18">
        <v>0</v>
      </c>
    </row>
    <row r="295" spans="1:8">
      <c r="F295" s="25">
        <f>F228+F261</f>
        <v>33248.400000000001</v>
      </c>
      <c r="G295" s="25">
        <f t="shared" ref="G295:H295" si="23">G228+G261</f>
        <v>33837.599999999999</v>
      </c>
      <c r="H295" s="25">
        <f t="shared" si="23"/>
        <v>11234.7</v>
      </c>
    </row>
  </sheetData>
  <mergeCells count="9">
    <mergeCell ref="F1:H1"/>
    <mergeCell ref="A2:H2"/>
    <mergeCell ref="A4:A5"/>
    <mergeCell ref="B4:B5"/>
    <mergeCell ref="C4:C5"/>
    <mergeCell ref="D4:D5"/>
    <mergeCell ref="E4:E5"/>
    <mergeCell ref="F4:F5"/>
    <mergeCell ref="G4:H4"/>
  </mergeCells>
  <pageMargins left="0.19685039370078741" right="0.19685039370078741" top="0.47244094488188981" bottom="0.27559055118110237" header="0.31496062992125984" footer="0.19685039370078741"/>
  <pageSetup paperSize="8" scale="65" fitToHeight="0" orientation="landscape" r:id="rId1"/>
  <headerFooter>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Все года</vt:lpstr>
      <vt:lpstr>'Все года'!Заголовки_для_печати</vt:lpstr>
      <vt:lpstr>'Все года'!Область_печати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description>POI XSSF rep:2.46.2.81</dc:description>
  <cp:lastModifiedBy>Ольга Александровна Давыдова</cp:lastModifiedBy>
  <cp:lastPrinted>2022-10-27T09:39:07Z</cp:lastPrinted>
  <dcterms:created xsi:type="dcterms:W3CDTF">2018-12-25T11:25:44Z</dcterms:created>
  <dcterms:modified xsi:type="dcterms:W3CDTF">2022-10-28T09:34:10Z</dcterms:modified>
</cp:coreProperties>
</file>